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0" yWindow="270" windowWidth="9900" windowHeight="3710"/>
  </bookViews>
  <sheets>
    <sheet name="Instructions" sheetId="1" r:id="rId1"/>
    <sheet name="General Journal" sheetId="3" r:id="rId2"/>
    <sheet name="General Ledger" sheetId="4" r:id="rId3"/>
    <sheet name="Unadjusted Trial Balance" sheetId="5" r:id="rId4"/>
    <sheet name="Adjusted Trial Balance" sheetId="6" r:id="rId5"/>
    <sheet name="Financial Statements" sheetId="7" r:id="rId6"/>
    <sheet name="Post-Closing Trial Balance" sheetId="8" r:id="rId7"/>
  </sheets>
  <definedNames>
    <definedName name="_xlnm.Print_Area" localSheetId="0">Instructions!$B$2:$I$33,Instructions!#REF!</definedName>
  </definedNames>
  <calcPr calcId="145621"/>
</workbook>
</file>

<file path=xl/calcChain.xml><?xml version="1.0" encoding="utf-8"?>
<calcChain xmlns="http://schemas.openxmlformats.org/spreadsheetml/2006/main">
  <c r="D26" i="8" l="1"/>
  <c r="C26" i="8"/>
  <c r="H123" i="4"/>
  <c r="H122" i="4"/>
  <c r="H9" i="7"/>
  <c r="F67" i="3"/>
  <c r="H30" i="7"/>
  <c r="H26" i="7"/>
  <c r="D33" i="7" l="1"/>
  <c r="D32" i="7"/>
  <c r="D27" i="7"/>
  <c r="D15" i="7"/>
  <c r="D14" i="7"/>
  <c r="D26" i="6"/>
  <c r="C26" i="6"/>
  <c r="D26" i="5"/>
  <c r="C26" i="5"/>
  <c r="G12" i="4"/>
  <c r="G9" i="4"/>
  <c r="G7" i="4"/>
</calcChain>
</file>

<file path=xl/sharedStrings.xml><?xml version="1.0" encoding="utf-8"?>
<sst xmlns="http://schemas.openxmlformats.org/spreadsheetml/2006/main" count="487" uniqueCount="156">
  <si>
    <t>Date</t>
  </si>
  <si>
    <t>Description</t>
  </si>
  <si>
    <t>Debit</t>
  </si>
  <si>
    <t>Credit</t>
  </si>
  <si>
    <t xml:space="preserve">$4,000 of equipment was purchased. He paid $3,000 down and signed a note for </t>
  </si>
  <si>
    <t>the remainder.</t>
  </si>
  <si>
    <t>Received an advance payment of $2,000 from a client for services to be provided later</t>
  </si>
  <si>
    <t>in the month.</t>
  </si>
  <si>
    <t xml:space="preserve">Purchased $1,000 of supplies on account. </t>
  </si>
  <si>
    <t>Paid $600 towards the office supplies purchased on January 3rd.</t>
  </si>
  <si>
    <t xml:space="preserve"> 1/15</t>
  </si>
  <si>
    <t>received by the end of the month.</t>
  </si>
  <si>
    <t>Received $2,000 from customers on account.</t>
  </si>
  <si>
    <t>Paid $200 towards a monthly business phone line.</t>
  </si>
  <si>
    <t>Paid $400 for advertising.</t>
  </si>
  <si>
    <t>Cash</t>
  </si>
  <si>
    <t>Supplies</t>
  </si>
  <si>
    <t>Accounts payable</t>
  </si>
  <si>
    <t>Telephone expense</t>
  </si>
  <si>
    <t>Advertising expense</t>
  </si>
  <si>
    <t>Equipment</t>
  </si>
  <si>
    <t>Post Ref</t>
  </si>
  <si>
    <t xml:space="preserve">   Accounts payable</t>
  </si>
  <si>
    <t xml:space="preserve">   Cash</t>
  </si>
  <si>
    <t xml:space="preserve">   Notes payable</t>
  </si>
  <si>
    <t>Prepaid rent</t>
  </si>
  <si>
    <t xml:space="preserve">   Unearned fees</t>
  </si>
  <si>
    <t>Accounts receivable</t>
  </si>
  <si>
    <t xml:space="preserve">   Fees earned</t>
  </si>
  <si>
    <t xml:space="preserve">   Accounts receivable</t>
  </si>
  <si>
    <t xml:space="preserve">Withdrew $1,000 for personal use. </t>
  </si>
  <si>
    <t>Paid $1,500 for three-months rent. He moved into the space the same day.</t>
  </si>
  <si>
    <t>At the end of January, Jonathan made the following observations:</t>
  </si>
  <si>
    <t>a) Only $200 of the supplies were remaining.</t>
  </si>
  <si>
    <t>b) Recorded one month of depreciation, $100.</t>
  </si>
  <si>
    <t>c) Rent for the month needed to be recorded.</t>
  </si>
  <si>
    <t xml:space="preserve">d) His receptionist had worked three days, six hours a day, and had not been paid yet. </t>
  </si>
  <si>
    <t xml:space="preserve">e) Jonathan had provided $500 worth of services in relation to the advance payment on </t>
  </si>
  <si>
    <t xml:space="preserve">    received on 1/9.</t>
  </si>
  <si>
    <t>f) Services provided but not yet billed to the customer totaled $700 at the end of the month.</t>
  </si>
  <si>
    <t>Step 1: Journalize Business Transactions</t>
  </si>
  <si>
    <t>Step 3: Create Unadjusted Trial Balance</t>
  </si>
  <si>
    <t>Step 4: Journalize Adjusting Entries</t>
  </si>
  <si>
    <t>Step 2: Post Journal Entries to the General Ledger</t>
  </si>
  <si>
    <t>Step 5: Post Adjusting Entries to the General Ledger</t>
  </si>
  <si>
    <t>Step 6: Create Adjusted Trial Balance</t>
  </si>
  <si>
    <t>Step 7: Create Financial Statements</t>
  </si>
  <si>
    <t>Step 8: Journalize Closing Entries</t>
  </si>
  <si>
    <t>Step 9: Post Closing Entries to General Ledger</t>
  </si>
  <si>
    <t>Step 10: Create Post-Closing Trial Balance</t>
  </si>
  <si>
    <t>Item</t>
  </si>
  <si>
    <t>Balance</t>
  </si>
  <si>
    <t>Account Number: 111</t>
  </si>
  <si>
    <t>Accounts Receivable</t>
  </si>
  <si>
    <t>Account Number: 112</t>
  </si>
  <si>
    <t>Account Number: 113</t>
  </si>
  <si>
    <t>Prepaid Rent</t>
  </si>
  <si>
    <t>Account Number: 114</t>
  </si>
  <si>
    <t>Account Number: 121</t>
  </si>
  <si>
    <t>Accumulated Depreciation</t>
  </si>
  <si>
    <t>Account Number: 122</t>
  </si>
  <si>
    <t>Accounts Payable</t>
  </si>
  <si>
    <t>Account Number: 211</t>
  </si>
  <si>
    <t>Salaries and Wages Payable</t>
  </si>
  <si>
    <t>Notes Payable</t>
  </si>
  <si>
    <t xml:space="preserve">Account Number: 213 </t>
  </si>
  <si>
    <t xml:space="preserve">Account Number: 212 </t>
  </si>
  <si>
    <t>Unearned Fees</t>
  </si>
  <si>
    <t xml:space="preserve">Account Number: 215 </t>
  </si>
  <si>
    <t>Jonathan Tinker, Capital</t>
  </si>
  <si>
    <t xml:space="preserve">Account Number: 311 </t>
  </si>
  <si>
    <t>Jonathan Tinker, Drawing</t>
  </si>
  <si>
    <t xml:space="preserve">Account Number: 312 </t>
  </si>
  <si>
    <t>Fees Earned</t>
  </si>
  <si>
    <t xml:space="preserve">Account Number: 411 </t>
  </si>
  <si>
    <t>Salaries and Wages Expense</t>
  </si>
  <si>
    <t xml:space="preserve">Account Number: 511 </t>
  </si>
  <si>
    <t>Supplies Expense</t>
  </si>
  <si>
    <t xml:space="preserve">Account Number: 512 </t>
  </si>
  <si>
    <t>Rent Expense</t>
  </si>
  <si>
    <t xml:space="preserve">Account Number: 513 </t>
  </si>
  <si>
    <t>Telephone Expense</t>
  </si>
  <si>
    <t xml:space="preserve">Account Number: 514 </t>
  </si>
  <si>
    <t>Advertising Expense</t>
  </si>
  <si>
    <t xml:space="preserve">Account Number: 515 </t>
  </si>
  <si>
    <t>Depreciation Expense</t>
  </si>
  <si>
    <t xml:space="preserve">Account Number: 518 </t>
  </si>
  <si>
    <t>Miscellaneous Expense</t>
  </si>
  <si>
    <t xml:space="preserve">Account Number: 599 </t>
  </si>
  <si>
    <t xml:space="preserve">   Jonathan Tinker, Capital</t>
  </si>
  <si>
    <t>Account</t>
  </si>
  <si>
    <t>Accumulated depreciation</t>
  </si>
  <si>
    <t>Salaries and wages payable</t>
  </si>
  <si>
    <t>Notes payable</t>
  </si>
  <si>
    <t>Unearned fees</t>
  </si>
  <si>
    <t>Fees earned</t>
  </si>
  <si>
    <t>Salaries and wages expense</t>
  </si>
  <si>
    <t>Supplies expense</t>
  </si>
  <si>
    <t>Rent expense</t>
  </si>
  <si>
    <t>Depreciation expense</t>
  </si>
  <si>
    <t>Miscellaneous expense</t>
  </si>
  <si>
    <t>Jonathan Tinker deposited $15,000 into a business checking account (Frawd Company).</t>
  </si>
  <si>
    <t>Frawd Company</t>
  </si>
  <si>
    <t>Unadjusted Trial Balance</t>
  </si>
  <si>
    <t>January 31, 20XX</t>
  </si>
  <si>
    <t>ADJUSTING ENTRIES</t>
  </si>
  <si>
    <t xml:space="preserve">   Supplies</t>
  </si>
  <si>
    <t xml:space="preserve">   Accumulated depreciation</t>
  </si>
  <si>
    <t xml:space="preserve">   Prepaid rent</t>
  </si>
  <si>
    <t xml:space="preserve">   Salaries and wages payable</t>
  </si>
  <si>
    <t>Hired a receptionist. He will earn $15 an hour and will begin working the following week.</t>
  </si>
  <si>
    <t>Adjusted Trial Balance</t>
  </si>
  <si>
    <t>Income Statement</t>
  </si>
  <si>
    <t>For the Month Ended January 31, 20XX</t>
  </si>
  <si>
    <t>Expenses:</t>
  </si>
  <si>
    <t xml:space="preserve">   Salaries and wages expense</t>
  </si>
  <si>
    <t xml:space="preserve">   Supplies expense</t>
  </si>
  <si>
    <t xml:space="preserve">   Rent expense</t>
  </si>
  <si>
    <t xml:space="preserve">   Telephone expense</t>
  </si>
  <si>
    <t xml:space="preserve">   Advertising expense</t>
  </si>
  <si>
    <t xml:space="preserve">   Depreciation expense</t>
  </si>
  <si>
    <t xml:space="preserve">   Miscellaneous expense</t>
  </si>
  <si>
    <t>Total expenses</t>
  </si>
  <si>
    <t>Net income</t>
  </si>
  <si>
    <t>Statement of Owner's Equity</t>
  </si>
  <si>
    <t>Jonathan Tinker, Capital, January 1, 20XX</t>
  </si>
  <si>
    <t>Contributions during the month</t>
  </si>
  <si>
    <t>Jonathan Tinker, Capital, January 31, 20XX</t>
  </si>
  <si>
    <t>Balance Sheet</t>
  </si>
  <si>
    <t>ASSETS</t>
  </si>
  <si>
    <t>Current assets:</t>
  </si>
  <si>
    <t>Total current assets</t>
  </si>
  <si>
    <t>Total assets</t>
  </si>
  <si>
    <t>Total liabilities</t>
  </si>
  <si>
    <t>OWNER'S EQUITY</t>
  </si>
  <si>
    <t>LIABILITIES</t>
  </si>
  <si>
    <t>Total liabilities and owner's equity</t>
  </si>
  <si>
    <t>CLOSING ENTRIES</t>
  </si>
  <si>
    <t>Closing</t>
  </si>
  <si>
    <t>Post-Closing Trial Balance</t>
  </si>
  <si>
    <t>The Accounting Cycle (Service-Based Proprietorship)</t>
  </si>
  <si>
    <t xml:space="preserve">Supplies </t>
  </si>
  <si>
    <t xml:space="preserve">Provided $10,000 of services on account. Payment for these services should be </t>
  </si>
  <si>
    <t>Page 1</t>
  </si>
  <si>
    <t>J1</t>
  </si>
  <si>
    <t>Page 2</t>
  </si>
  <si>
    <t>Adjusting</t>
  </si>
  <si>
    <t>J2</t>
  </si>
  <si>
    <t>Withdrawals</t>
  </si>
  <si>
    <t>Increase in capital during the month</t>
  </si>
  <si>
    <t>Property, Plant, &amp; Equipment:</t>
  </si>
  <si>
    <t>Less: Accumulated depreciation</t>
  </si>
  <si>
    <t>Total property, plant, &amp; equipment</t>
  </si>
  <si>
    <t>Salaaries and wages payable</t>
  </si>
  <si>
    <t xml:space="preserve">   Jonathan Tinker, Drawing</t>
  </si>
  <si>
    <t>TLC Tutoring Company - www.tlctutoringcompany.com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</si>
</sst>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/d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3">
    <xf numFmtId="0" fontId="0" fillId="0" borderId="0" xfId="0"/>
    <xf numFmtId="0" fontId="0" fillId="2" borderId="0" xfId="0" applyFill="1"/>
    <xf numFmtId="164" fontId="0" fillId="2" borderId="0" xfId="0" applyNumberFormat="1" applyFill="1"/>
    <xf numFmtId="164" fontId="0" fillId="2" borderId="0" xfId="0" applyNumberFormat="1" applyFill="1" applyAlignment="1">
      <alignment horizontal="right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164" fontId="0" fillId="2" borderId="1" xfId="0" applyNumberFormat="1" applyFill="1" applyBorder="1"/>
    <xf numFmtId="0" fontId="0" fillId="2" borderId="1" xfId="0" applyFill="1" applyBorder="1"/>
    <xf numFmtId="164" fontId="2" fillId="2" borderId="0" xfId="0" applyNumberFormat="1" applyFont="1" applyFill="1"/>
    <xf numFmtId="0" fontId="1" fillId="2" borderId="0" xfId="0" applyFont="1" applyFill="1"/>
    <xf numFmtId="0" fontId="4" fillId="2" borderId="0" xfId="0" applyFont="1" applyFill="1"/>
    <xf numFmtId="0" fontId="0" fillId="2" borderId="1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164" fontId="0" fillId="2" borderId="1" xfId="0" applyNumberFormat="1" applyFont="1" applyFill="1" applyBorder="1"/>
    <xf numFmtId="165" fontId="0" fillId="2" borderId="1" xfId="1" applyNumberFormat="1" applyFont="1" applyFill="1" applyBorder="1" applyAlignment="1">
      <alignment horizontal="center" wrapText="1"/>
    </xf>
    <xf numFmtId="165" fontId="0" fillId="2" borderId="1" xfId="1" applyNumberFormat="1" applyFont="1" applyFill="1" applyBorder="1" applyAlignment="1">
      <alignment horizontal="center"/>
    </xf>
    <xf numFmtId="165" fontId="0" fillId="2" borderId="1" xfId="1" applyNumberFormat="1" applyFont="1" applyFill="1" applyBorder="1"/>
    <xf numFmtId="164" fontId="0" fillId="2" borderId="1" xfId="0" applyNumberFormat="1" applyFont="1" applyFill="1" applyBorder="1" applyAlignment="1"/>
    <xf numFmtId="0" fontId="0" fillId="2" borderId="0" xfId="0" applyFill="1" applyBorder="1"/>
    <xf numFmtId="164" fontId="0" fillId="2" borderId="7" xfId="0" applyNumberFormat="1" applyFont="1" applyFill="1" applyBorder="1"/>
    <xf numFmtId="0" fontId="0" fillId="2" borderId="7" xfId="0" applyFont="1" applyFill="1" applyBorder="1"/>
    <xf numFmtId="165" fontId="0" fillId="0" borderId="8" xfId="1" applyNumberFormat="1" applyFont="1" applyBorder="1"/>
    <xf numFmtId="0" fontId="1" fillId="0" borderId="12" xfId="0" applyFont="1" applyBorder="1"/>
    <xf numFmtId="0" fontId="1" fillId="0" borderId="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2" xfId="0" applyBorder="1"/>
    <xf numFmtId="165" fontId="0" fillId="0" borderId="0" xfId="1" applyNumberFormat="1" applyFont="1" applyBorder="1"/>
    <xf numFmtId="165" fontId="0" fillId="0" borderId="13" xfId="1" applyNumberFormat="1" applyFont="1" applyBorder="1"/>
    <xf numFmtId="165" fontId="0" fillId="0" borderId="14" xfId="1" applyNumberFormat="1" applyFont="1" applyBorder="1"/>
    <xf numFmtId="165" fontId="0" fillId="0" borderId="0" xfId="0" applyNumberFormat="1" applyBorder="1"/>
    <xf numFmtId="165" fontId="0" fillId="0" borderId="13" xfId="0" applyNumberForma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3" xfId="0" applyFont="1" applyFill="1" applyBorder="1" applyAlignment="1">
      <alignment horizontal="right"/>
    </xf>
    <xf numFmtId="0" fontId="0" fillId="0" borderId="12" xfId="0" applyFont="1" applyBorder="1"/>
    <xf numFmtId="165" fontId="0" fillId="0" borderId="19" xfId="1" applyNumberFormat="1" applyFont="1" applyBorder="1"/>
    <xf numFmtId="165" fontId="0" fillId="0" borderId="16" xfId="1" applyNumberFormat="1" applyFont="1" applyBorder="1"/>
    <xf numFmtId="165" fontId="0" fillId="0" borderId="17" xfId="1" applyNumberFormat="1" applyFont="1" applyBorder="1"/>
    <xf numFmtId="0" fontId="0" fillId="0" borderId="0" xfId="0" applyBorder="1"/>
    <xf numFmtId="0" fontId="0" fillId="0" borderId="13" xfId="0" applyBorder="1"/>
    <xf numFmtId="165" fontId="0" fillId="0" borderId="21" xfId="1" applyNumberFormat="1" applyFont="1" applyBorder="1"/>
    <xf numFmtId="165" fontId="0" fillId="0" borderId="20" xfId="1" applyNumberFormat="1" applyFont="1" applyBorder="1"/>
    <xf numFmtId="0" fontId="0" fillId="2" borderId="0" xfId="0" applyFill="1" applyAlignment="1">
      <alignment horizontal="left" indent="2"/>
    </xf>
    <xf numFmtId="0" fontId="1" fillId="4" borderId="3" xfId="0" applyFont="1" applyFill="1" applyBorder="1" applyAlignment="1">
      <alignment horizontal="right"/>
    </xf>
    <xf numFmtId="164" fontId="0" fillId="2" borderId="0" xfId="0" applyNumberFormat="1" applyFill="1" applyBorder="1"/>
    <xf numFmtId="0" fontId="0" fillId="2" borderId="0" xfId="0" applyFill="1" applyBorder="1" applyAlignment="1">
      <alignment horizontal="center"/>
    </xf>
    <xf numFmtId="165" fontId="0" fillId="2" borderId="0" xfId="1" applyNumberFormat="1" applyFont="1" applyFill="1" applyBorder="1"/>
    <xf numFmtId="0" fontId="0" fillId="0" borderId="0" xfId="0" applyFill="1" applyBorder="1"/>
    <xf numFmtId="165" fontId="0" fillId="2" borderId="0" xfId="0" applyNumberFormat="1" applyFill="1"/>
    <xf numFmtId="164" fontId="1" fillId="2" borderId="2" xfId="0" applyNumberFormat="1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left"/>
    </xf>
    <xf numFmtId="164" fontId="1" fillId="3" borderId="4" xfId="0" applyNumberFormat="1" applyFont="1" applyFill="1" applyBorder="1" applyAlignment="1">
      <alignment horizontal="left"/>
    </xf>
    <xf numFmtId="164" fontId="1" fillId="2" borderId="5" xfId="0" applyNumberFormat="1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127000</xdr:colOff>
      <xdr:row>4</xdr:row>
      <xdr:rowOff>0</xdr:rowOff>
    </xdr:from>
    <xdr:to>
      <xdr:col>7</xdr:col>
      <xdr:colOff>52388</xdr:colOff>
      <xdr:row>15</xdr:row>
      <xdr:rowOff>6350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85813"/>
          <a:ext cx="4068763" cy="20145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127000</xdr:colOff>
      <xdr:row>4</xdr:row>
      <xdr:rowOff>2646</xdr:rowOff>
    </xdr:from>
    <xdr:to>
      <xdr:col>7</xdr:col>
      <xdr:colOff>52388</xdr:colOff>
      <xdr:row>15</xdr:row>
      <xdr:rowOff>8996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85813"/>
          <a:ext cx="4066999" cy="20242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C60"/>
  <sheetViews>
    <sheetView tabSelected="1" zoomScale="90" zoomScaleNormal="90" workbookViewId="0"/>
  </sheetViews>
  <sheetFormatPr defaultRowHeight="14.5" x14ac:dyDescent="0.35"/>
  <cols>
    <col min="1" max="1" width="3.453125" style="1" customWidth="1"/>
    <col min="2" max="2" width="5.6328125" style="2" customWidth="1"/>
    <col min="3" max="3" width="27.81640625" style="1" customWidth="1"/>
    <col min="4" max="4" width="5.453125" style="1" customWidth="1"/>
    <col min="5" max="6" width="8.6328125" style="1" customWidth="1"/>
    <col min="7" max="16384" width="8.7265625" style="1"/>
  </cols>
  <sheetData>
    <row r="2" spans="2:2" x14ac:dyDescent="0.35">
      <c r="B2" s="2" t="s">
        <v>155</v>
      </c>
    </row>
    <row r="3" spans="2:2" ht="18.5" x14ac:dyDescent="0.45">
      <c r="B3" s="9" t="s">
        <v>140</v>
      </c>
    </row>
    <row r="17" spans="2:3" x14ac:dyDescent="0.35">
      <c r="B17" s="11" t="s">
        <v>40</v>
      </c>
    </row>
    <row r="18" spans="2:3" ht="9" customHeight="1" x14ac:dyDescent="0.35"/>
    <row r="19" spans="2:3" x14ac:dyDescent="0.35">
      <c r="B19" s="2">
        <v>43466</v>
      </c>
      <c r="C19" s="1" t="s">
        <v>101</v>
      </c>
    </row>
    <row r="20" spans="2:3" x14ac:dyDescent="0.35">
      <c r="B20" s="2">
        <v>43468</v>
      </c>
      <c r="C20" s="1" t="s">
        <v>8</v>
      </c>
    </row>
    <row r="21" spans="2:3" x14ac:dyDescent="0.35">
      <c r="B21" s="2">
        <v>43469</v>
      </c>
      <c r="C21" s="1" t="s">
        <v>4</v>
      </c>
    </row>
    <row r="22" spans="2:3" x14ac:dyDescent="0.35">
      <c r="C22" s="1" t="s">
        <v>5</v>
      </c>
    </row>
    <row r="23" spans="2:3" x14ac:dyDescent="0.35">
      <c r="B23" s="2">
        <v>43469</v>
      </c>
      <c r="C23" s="1" t="s">
        <v>31</v>
      </c>
    </row>
    <row r="24" spans="2:3" x14ac:dyDescent="0.35">
      <c r="B24" s="2">
        <v>43474</v>
      </c>
      <c r="C24" s="1" t="s">
        <v>6</v>
      </c>
    </row>
    <row r="25" spans="2:3" x14ac:dyDescent="0.35">
      <c r="C25" s="1" t="s">
        <v>7</v>
      </c>
    </row>
    <row r="26" spans="2:3" x14ac:dyDescent="0.35">
      <c r="B26" s="2">
        <v>43477</v>
      </c>
      <c r="C26" s="1" t="s">
        <v>9</v>
      </c>
    </row>
    <row r="27" spans="2:3" x14ac:dyDescent="0.35">
      <c r="B27" s="3" t="s">
        <v>10</v>
      </c>
      <c r="C27" s="1" t="s">
        <v>142</v>
      </c>
    </row>
    <row r="28" spans="2:3" x14ac:dyDescent="0.35">
      <c r="C28" s="1" t="s">
        <v>11</v>
      </c>
    </row>
    <row r="29" spans="2:3" x14ac:dyDescent="0.35">
      <c r="B29" s="2">
        <v>43481</v>
      </c>
      <c r="C29" s="1" t="s">
        <v>13</v>
      </c>
    </row>
    <row r="30" spans="2:3" x14ac:dyDescent="0.35">
      <c r="B30" s="2">
        <v>43485</v>
      </c>
      <c r="C30" s="1" t="s">
        <v>110</v>
      </c>
    </row>
    <row r="31" spans="2:3" x14ac:dyDescent="0.35">
      <c r="B31" s="2">
        <v>43486</v>
      </c>
      <c r="C31" s="1" t="s">
        <v>12</v>
      </c>
    </row>
    <row r="32" spans="2:3" x14ac:dyDescent="0.35">
      <c r="B32" s="2">
        <v>43495</v>
      </c>
      <c r="C32" s="1" t="s">
        <v>14</v>
      </c>
    </row>
    <row r="33" spans="2:3" x14ac:dyDescent="0.35">
      <c r="B33" s="2">
        <v>43495</v>
      </c>
      <c r="C33" s="1" t="s">
        <v>30</v>
      </c>
    </row>
    <row r="35" spans="2:3" x14ac:dyDescent="0.35">
      <c r="B35" s="11" t="s">
        <v>43</v>
      </c>
    </row>
    <row r="36" spans="2:3" x14ac:dyDescent="0.35">
      <c r="B36" s="10"/>
    </row>
    <row r="37" spans="2:3" x14ac:dyDescent="0.35">
      <c r="B37" s="11" t="s">
        <v>41</v>
      </c>
    </row>
    <row r="38" spans="2:3" x14ac:dyDescent="0.35">
      <c r="B38" s="10"/>
    </row>
    <row r="39" spans="2:3" x14ac:dyDescent="0.35">
      <c r="B39" s="11" t="s">
        <v>42</v>
      </c>
    </row>
    <row r="40" spans="2:3" x14ac:dyDescent="0.35">
      <c r="C40" s="10"/>
    </row>
    <row r="41" spans="2:3" x14ac:dyDescent="0.35">
      <c r="B41" s="51" t="s">
        <v>32</v>
      </c>
    </row>
    <row r="42" spans="2:3" x14ac:dyDescent="0.35">
      <c r="B42" s="1"/>
      <c r="C42" s="1" t="s">
        <v>33</v>
      </c>
    </row>
    <row r="43" spans="2:3" x14ac:dyDescent="0.35">
      <c r="B43" s="1"/>
      <c r="C43" s="1" t="s">
        <v>34</v>
      </c>
    </row>
    <row r="44" spans="2:3" x14ac:dyDescent="0.35">
      <c r="B44" s="1"/>
      <c r="C44" s="1" t="s">
        <v>35</v>
      </c>
    </row>
    <row r="45" spans="2:3" x14ac:dyDescent="0.35">
      <c r="B45" s="1"/>
      <c r="C45" s="1" t="s">
        <v>36</v>
      </c>
    </row>
    <row r="46" spans="2:3" x14ac:dyDescent="0.35">
      <c r="B46" s="1"/>
      <c r="C46" s="1" t="s">
        <v>37</v>
      </c>
    </row>
    <row r="47" spans="2:3" x14ac:dyDescent="0.35">
      <c r="B47" s="1"/>
      <c r="C47" s="1" t="s">
        <v>38</v>
      </c>
    </row>
    <row r="48" spans="2:3" x14ac:dyDescent="0.35">
      <c r="B48" s="1"/>
      <c r="C48" s="1" t="s">
        <v>39</v>
      </c>
    </row>
    <row r="49" spans="2:3" x14ac:dyDescent="0.35">
      <c r="C49" s="10"/>
    </row>
    <row r="50" spans="2:3" x14ac:dyDescent="0.35">
      <c r="B50" s="11" t="s">
        <v>44</v>
      </c>
    </row>
    <row r="51" spans="2:3" x14ac:dyDescent="0.35">
      <c r="B51" s="10"/>
    </row>
    <row r="52" spans="2:3" x14ac:dyDescent="0.35">
      <c r="B52" s="11" t="s">
        <v>45</v>
      </c>
    </row>
    <row r="53" spans="2:3" x14ac:dyDescent="0.35">
      <c r="B53" s="10"/>
    </row>
    <row r="54" spans="2:3" x14ac:dyDescent="0.35">
      <c r="B54" s="11" t="s">
        <v>46</v>
      </c>
    </row>
    <row r="55" spans="2:3" x14ac:dyDescent="0.35">
      <c r="B55" s="10"/>
    </row>
    <row r="56" spans="2:3" x14ac:dyDescent="0.35">
      <c r="B56" s="11" t="s">
        <v>47</v>
      </c>
    </row>
    <row r="57" spans="2:3" x14ac:dyDescent="0.35">
      <c r="B57" s="10"/>
    </row>
    <row r="58" spans="2:3" x14ac:dyDescent="0.35">
      <c r="B58" s="11" t="s">
        <v>48</v>
      </c>
    </row>
    <row r="59" spans="2:3" x14ac:dyDescent="0.35">
      <c r="B59" s="10"/>
    </row>
    <row r="60" spans="2:3" x14ac:dyDescent="0.35">
      <c r="B60" s="11" t="s">
        <v>49</v>
      </c>
    </row>
  </sheetData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F75"/>
  <sheetViews>
    <sheetView zoomScale="70" zoomScaleNormal="70" workbookViewId="0">
      <selection activeCell="F41" sqref="F41"/>
    </sheetView>
  </sheetViews>
  <sheetFormatPr defaultRowHeight="14.5" x14ac:dyDescent="0.35"/>
  <cols>
    <col min="1" max="1" width="2.54296875" style="1" customWidth="1"/>
    <col min="2" max="2" width="8.7265625" style="2"/>
    <col min="3" max="3" width="28.90625" style="1" customWidth="1"/>
    <col min="4" max="4" width="8.7265625" style="1"/>
    <col min="5" max="6" width="10.36328125" style="1" bestFit="1" customWidth="1"/>
    <col min="7" max="16384" width="8.7265625" style="1"/>
  </cols>
  <sheetData>
    <row r="1" spans="2:6" x14ac:dyDescent="0.35">
      <c r="F1" s="1" t="s">
        <v>143</v>
      </c>
    </row>
    <row r="2" spans="2:6" x14ac:dyDescent="0.35">
      <c r="B2" s="4" t="s">
        <v>0</v>
      </c>
      <c r="C2" s="6" t="s">
        <v>1</v>
      </c>
      <c r="D2" s="5" t="s">
        <v>21</v>
      </c>
      <c r="E2" s="6" t="s">
        <v>2</v>
      </c>
      <c r="F2" s="6" t="s">
        <v>3</v>
      </c>
    </row>
    <row r="3" spans="2:6" x14ac:dyDescent="0.35">
      <c r="B3" s="7">
        <v>43831</v>
      </c>
      <c r="C3" s="8" t="s">
        <v>15</v>
      </c>
      <c r="D3" s="12">
        <v>111</v>
      </c>
      <c r="E3" s="21">
        <v>15000</v>
      </c>
      <c r="F3" s="21"/>
    </row>
    <row r="4" spans="2:6" x14ac:dyDescent="0.35">
      <c r="B4" s="7"/>
      <c r="C4" s="8" t="s">
        <v>89</v>
      </c>
      <c r="D4" s="12">
        <v>311</v>
      </c>
      <c r="E4" s="21"/>
      <c r="F4" s="21">
        <v>15000</v>
      </c>
    </row>
    <row r="5" spans="2:6" x14ac:dyDescent="0.35">
      <c r="B5" s="7"/>
      <c r="C5" s="8"/>
      <c r="D5" s="12"/>
      <c r="E5" s="21"/>
      <c r="F5" s="21"/>
    </row>
    <row r="6" spans="2:6" x14ac:dyDescent="0.35">
      <c r="B6" s="7">
        <v>43833</v>
      </c>
      <c r="C6" s="8" t="s">
        <v>141</v>
      </c>
      <c r="D6" s="12">
        <v>113</v>
      </c>
      <c r="E6" s="21">
        <v>1000</v>
      </c>
      <c r="F6" s="21"/>
    </row>
    <row r="7" spans="2:6" x14ac:dyDescent="0.35">
      <c r="B7" s="7"/>
      <c r="C7" s="8" t="s">
        <v>22</v>
      </c>
      <c r="D7" s="12">
        <v>211</v>
      </c>
      <c r="E7" s="21"/>
      <c r="F7" s="21">
        <v>1000</v>
      </c>
    </row>
    <row r="8" spans="2:6" x14ac:dyDescent="0.35">
      <c r="B8" s="7"/>
      <c r="C8" s="8"/>
      <c r="D8" s="12"/>
      <c r="E8" s="21"/>
      <c r="F8" s="21"/>
    </row>
    <row r="9" spans="2:6" x14ac:dyDescent="0.35">
      <c r="B9" s="7">
        <v>43834</v>
      </c>
      <c r="C9" s="8" t="s">
        <v>20</v>
      </c>
      <c r="D9" s="12">
        <v>121</v>
      </c>
      <c r="E9" s="21">
        <v>4000</v>
      </c>
      <c r="F9" s="21"/>
    </row>
    <row r="10" spans="2:6" x14ac:dyDescent="0.35">
      <c r="B10" s="7"/>
      <c r="C10" s="8" t="s">
        <v>23</v>
      </c>
      <c r="D10" s="12">
        <v>111</v>
      </c>
      <c r="E10" s="21"/>
      <c r="F10" s="21">
        <v>3000</v>
      </c>
    </row>
    <row r="11" spans="2:6" x14ac:dyDescent="0.35">
      <c r="B11" s="7"/>
      <c r="C11" s="8" t="s">
        <v>24</v>
      </c>
      <c r="D11" s="12">
        <v>213</v>
      </c>
      <c r="E11" s="21"/>
      <c r="F11" s="21">
        <v>1000</v>
      </c>
    </row>
    <row r="12" spans="2:6" x14ac:dyDescent="0.35">
      <c r="B12" s="7"/>
      <c r="C12" s="8"/>
      <c r="D12" s="12"/>
      <c r="E12" s="21"/>
      <c r="F12" s="21"/>
    </row>
    <row r="13" spans="2:6" x14ac:dyDescent="0.35">
      <c r="B13" s="7">
        <v>43834</v>
      </c>
      <c r="C13" s="8" t="s">
        <v>25</v>
      </c>
      <c r="D13" s="12">
        <v>114</v>
      </c>
      <c r="E13" s="21">
        <v>1500</v>
      </c>
      <c r="F13" s="21"/>
    </row>
    <row r="14" spans="2:6" x14ac:dyDescent="0.35">
      <c r="B14" s="7"/>
      <c r="C14" s="8" t="s">
        <v>23</v>
      </c>
      <c r="D14" s="12">
        <v>111</v>
      </c>
      <c r="E14" s="21"/>
      <c r="F14" s="21">
        <v>1500</v>
      </c>
    </row>
    <row r="15" spans="2:6" x14ac:dyDescent="0.35">
      <c r="B15" s="7"/>
      <c r="C15" s="8"/>
      <c r="D15" s="12"/>
      <c r="E15" s="21"/>
      <c r="F15" s="21"/>
    </row>
    <row r="16" spans="2:6" x14ac:dyDescent="0.35">
      <c r="B16" s="7">
        <v>43839</v>
      </c>
      <c r="C16" s="8" t="s">
        <v>15</v>
      </c>
      <c r="D16" s="12">
        <v>111</v>
      </c>
      <c r="E16" s="21">
        <v>2000</v>
      </c>
      <c r="F16" s="21"/>
    </row>
    <row r="17" spans="2:6" x14ac:dyDescent="0.35">
      <c r="B17" s="7"/>
      <c r="C17" s="8" t="s">
        <v>26</v>
      </c>
      <c r="D17" s="12">
        <v>215</v>
      </c>
      <c r="E17" s="21"/>
      <c r="F17" s="21">
        <v>2000</v>
      </c>
    </row>
    <row r="18" spans="2:6" x14ac:dyDescent="0.35">
      <c r="B18" s="7"/>
      <c r="C18" s="8"/>
      <c r="D18" s="12"/>
      <c r="E18" s="21"/>
      <c r="F18" s="21"/>
    </row>
    <row r="19" spans="2:6" x14ac:dyDescent="0.35">
      <c r="B19" s="7">
        <v>43842</v>
      </c>
      <c r="C19" s="8" t="s">
        <v>17</v>
      </c>
      <c r="D19" s="12">
        <v>211</v>
      </c>
      <c r="E19" s="21">
        <v>600</v>
      </c>
      <c r="F19" s="21"/>
    </row>
    <row r="20" spans="2:6" x14ac:dyDescent="0.35">
      <c r="B20" s="7"/>
      <c r="C20" s="8" t="s">
        <v>23</v>
      </c>
      <c r="D20" s="12">
        <v>111</v>
      </c>
      <c r="E20" s="21"/>
      <c r="F20" s="21">
        <v>600</v>
      </c>
    </row>
    <row r="21" spans="2:6" x14ac:dyDescent="0.35">
      <c r="B21" s="7"/>
      <c r="C21" s="8"/>
      <c r="D21" s="12"/>
      <c r="E21" s="21"/>
      <c r="F21" s="21"/>
    </row>
    <row r="22" spans="2:6" x14ac:dyDescent="0.35">
      <c r="B22" s="7">
        <v>43845</v>
      </c>
      <c r="C22" s="8" t="s">
        <v>27</v>
      </c>
      <c r="D22" s="12">
        <v>112</v>
      </c>
      <c r="E22" s="21">
        <v>10000</v>
      </c>
      <c r="F22" s="21"/>
    </row>
    <row r="23" spans="2:6" x14ac:dyDescent="0.35">
      <c r="B23" s="7"/>
      <c r="C23" s="8" t="s">
        <v>28</v>
      </c>
      <c r="D23" s="12">
        <v>411</v>
      </c>
      <c r="E23" s="21"/>
      <c r="F23" s="21">
        <v>10000</v>
      </c>
    </row>
    <row r="24" spans="2:6" x14ac:dyDescent="0.35">
      <c r="B24" s="7"/>
      <c r="C24" s="8"/>
      <c r="D24" s="12"/>
      <c r="E24" s="21"/>
      <c r="F24" s="21"/>
    </row>
    <row r="25" spans="2:6" x14ac:dyDescent="0.35">
      <c r="B25" s="7">
        <v>43846</v>
      </c>
      <c r="C25" s="8" t="s">
        <v>18</v>
      </c>
      <c r="D25" s="12">
        <v>514</v>
      </c>
      <c r="E25" s="21">
        <v>200</v>
      </c>
      <c r="F25" s="21"/>
    </row>
    <row r="26" spans="2:6" x14ac:dyDescent="0.35">
      <c r="B26" s="7"/>
      <c r="C26" s="8" t="s">
        <v>23</v>
      </c>
      <c r="D26" s="12">
        <v>111</v>
      </c>
      <c r="E26" s="21"/>
      <c r="F26" s="21">
        <v>200</v>
      </c>
    </row>
    <row r="27" spans="2:6" x14ac:dyDescent="0.35">
      <c r="B27" s="7"/>
      <c r="C27" s="8"/>
      <c r="D27" s="12"/>
      <c r="E27" s="21"/>
      <c r="F27" s="21"/>
    </row>
    <row r="28" spans="2:6" x14ac:dyDescent="0.35">
      <c r="B28" s="7">
        <v>43851</v>
      </c>
      <c r="C28" s="8" t="s">
        <v>15</v>
      </c>
      <c r="D28" s="12">
        <v>111</v>
      </c>
      <c r="E28" s="21">
        <v>2000</v>
      </c>
      <c r="F28" s="21"/>
    </row>
    <row r="29" spans="2:6" x14ac:dyDescent="0.35">
      <c r="B29" s="7"/>
      <c r="C29" s="8" t="s">
        <v>29</v>
      </c>
      <c r="D29" s="12">
        <v>112</v>
      </c>
      <c r="E29" s="21"/>
      <c r="F29" s="21">
        <v>2000</v>
      </c>
    </row>
    <row r="30" spans="2:6" x14ac:dyDescent="0.35">
      <c r="B30" s="7"/>
      <c r="C30" s="8"/>
      <c r="D30" s="12"/>
      <c r="E30" s="21"/>
      <c r="F30" s="21"/>
    </row>
    <row r="31" spans="2:6" x14ac:dyDescent="0.35">
      <c r="B31" s="7">
        <v>43860</v>
      </c>
      <c r="C31" s="8" t="s">
        <v>19</v>
      </c>
      <c r="D31" s="12">
        <v>515</v>
      </c>
      <c r="E31" s="21">
        <v>400</v>
      </c>
      <c r="F31" s="21"/>
    </row>
    <row r="32" spans="2:6" x14ac:dyDescent="0.35">
      <c r="B32" s="7"/>
      <c r="C32" s="8" t="s">
        <v>23</v>
      </c>
      <c r="D32" s="12">
        <v>111</v>
      </c>
      <c r="E32" s="21"/>
      <c r="F32" s="21">
        <v>400</v>
      </c>
    </row>
    <row r="33" spans="2:6" x14ac:dyDescent="0.35">
      <c r="B33" s="7"/>
      <c r="C33" s="8"/>
      <c r="D33" s="12"/>
      <c r="E33" s="21"/>
      <c r="F33" s="21"/>
    </row>
    <row r="34" spans="2:6" x14ac:dyDescent="0.35">
      <c r="B34" s="7">
        <v>43860</v>
      </c>
      <c r="C34" s="8" t="s">
        <v>71</v>
      </c>
      <c r="D34" s="12">
        <v>312</v>
      </c>
      <c r="E34" s="21">
        <v>1000</v>
      </c>
      <c r="F34" s="21"/>
    </row>
    <row r="35" spans="2:6" x14ac:dyDescent="0.35">
      <c r="B35" s="7"/>
      <c r="C35" s="8" t="s">
        <v>23</v>
      </c>
      <c r="D35" s="12">
        <v>111</v>
      </c>
      <c r="E35" s="21"/>
      <c r="F35" s="21">
        <v>1000</v>
      </c>
    </row>
    <row r="36" spans="2:6" x14ac:dyDescent="0.35">
      <c r="B36" s="7"/>
      <c r="C36" s="8"/>
      <c r="D36" s="12"/>
      <c r="E36" s="21"/>
      <c r="F36" s="21"/>
    </row>
    <row r="37" spans="2:6" x14ac:dyDescent="0.35">
      <c r="B37" s="53"/>
      <c r="C37" s="23"/>
      <c r="D37" s="54"/>
      <c r="E37" s="55"/>
      <c r="F37" s="55"/>
    </row>
    <row r="38" spans="2:6" x14ac:dyDescent="0.35">
      <c r="B38" s="53"/>
      <c r="C38" s="23"/>
      <c r="D38" s="54"/>
      <c r="E38" s="55"/>
      <c r="F38" s="55" t="s">
        <v>145</v>
      </c>
    </row>
    <row r="39" spans="2:6" x14ac:dyDescent="0.35">
      <c r="B39" s="58" t="s">
        <v>105</v>
      </c>
      <c r="C39" s="59"/>
      <c r="D39" s="59"/>
      <c r="E39" s="59"/>
      <c r="F39" s="60"/>
    </row>
    <row r="40" spans="2:6" x14ac:dyDescent="0.35">
      <c r="B40" s="4" t="s">
        <v>0</v>
      </c>
      <c r="C40" s="6" t="s">
        <v>1</v>
      </c>
      <c r="D40" s="5" t="s">
        <v>21</v>
      </c>
      <c r="E40" s="6" t="s">
        <v>2</v>
      </c>
      <c r="F40" s="6" t="s">
        <v>3</v>
      </c>
    </row>
    <row r="41" spans="2:6" x14ac:dyDescent="0.35">
      <c r="B41" s="7">
        <v>43861</v>
      </c>
      <c r="C41" s="8" t="s">
        <v>97</v>
      </c>
      <c r="D41" s="12">
        <v>512</v>
      </c>
      <c r="E41" s="21">
        <v>800</v>
      </c>
      <c r="F41" s="21"/>
    </row>
    <row r="42" spans="2:6" x14ac:dyDescent="0.35">
      <c r="B42" s="7"/>
      <c r="C42" s="8" t="s">
        <v>106</v>
      </c>
      <c r="D42" s="12">
        <v>113</v>
      </c>
      <c r="E42" s="21"/>
      <c r="F42" s="21">
        <v>800</v>
      </c>
    </row>
    <row r="43" spans="2:6" x14ac:dyDescent="0.35">
      <c r="B43" s="7"/>
      <c r="C43" s="8"/>
      <c r="D43" s="12"/>
      <c r="E43" s="21"/>
      <c r="F43" s="21"/>
    </row>
    <row r="44" spans="2:6" x14ac:dyDescent="0.35">
      <c r="B44" s="7">
        <v>43861</v>
      </c>
      <c r="C44" s="8" t="s">
        <v>99</v>
      </c>
      <c r="D44" s="12">
        <v>518</v>
      </c>
      <c r="E44" s="21">
        <v>100</v>
      </c>
      <c r="F44" s="21"/>
    </row>
    <row r="45" spans="2:6" x14ac:dyDescent="0.35">
      <c r="B45" s="7"/>
      <c r="C45" s="8" t="s">
        <v>107</v>
      </c>
      <c r="D45" s="12">
        <v>122</v>
      </c>
      <c r="E45" s="21"/>
      <c r="F45" s="21">
        <v>100</v>
      </c>
    </row>
    <row r="46" spans="2:6" x14ac:dyDescent="0.35">
      <c r="B46" s="7"/>
      <c r="C46" s="8"/>
      <c r="D46" s="12"/>
      <c r="E46" s="21"/>
      <c r="F46" s="21"/>
    </row>
    <row r="47" spans="2:6" x14ac:dyDescent="0.35">
      <c r="B47" s="7">
        <v>43861</v>
      </c>
      <c r="C47" s="8" t="s">
        <v>98</v>
      </c>
      <c r="D47" s="12">
        <v>513</v>
      </c>
      <c r="E47" s="21">
        <v>500</v>
      </c>
      <c r="F47" s="21"/>
    </row>
    <row r="48" spans="2:6" x14ac:dyDescent="0.35">
      <c r="B48" s="7"/>
      <c r="C48" s="8" t="s">
        <v>108</v>
      </c>
      <c r="D48" s="12">
        <v>114</v>
      </c>
      <c r="E48" s="21"/>
      <c r="F48" s="21">
        <v>500</v>
      </c>
    </row>
    <row r="49" spans="2:6" x14ac:dyDescent="0.35">
      <c r="B49" s="7"/>
      <c r="C49" s="8"/>
      <c r="D49" s="12"/>
      <c r="E49" s="21"/>
      <c r="F49" s="21"/>
    </row>
    <row r="50" spans="2:6" x14ac:dyDescent="0.35">
      <c r="B50" s="7">
        <v>43861</v>
      </c>
      <c r="C50" s="8" t="s">
        <v>96</v>
      </c>
      <c r="D50" s="12">
        <v>511</v>
      </c>
      <c r="E50" s="21">
        <v>270</v>
      </c>
      <c r="F50" s="21"/>
    </row>
    <row r="51" spans="2:6" x14ac:dyDescent="0.35">
      <c r="B51" s="7"/>
      <c r="C51" s="8" t="s">
        <v>109</v>
      </c>
      <c r="D51" s="12">
        <v>212</v>
      </c>
      <c r="E51" s="21"/>
      <c r="F51" s="21">
        <v>270</v>
      </c>
    </row>
    <row r="52" spans="2:6" x14ac:dyDescent="0.35">
      <c r="B52" s="7"/>
      <c r="C52" s="8"/>
      <c r="D52" s="12"/>
      <c r="E52" s="21"/>
      <c r="F52" s="21"/>
    </row>
    <row r="53" spans="2:6" x14ac:dyDescent="0.35">
      <c r="B53" s="7">
        <v>43861</v>
      </c>
      <c r="C53" s="8" t="s">
        <v>94</v>
      </c>
      <c r="D53" s="12">
        <v>215</v>
      </c>
      <c r="E53" s="21">
        <v>500</v>
      </c>
      <c r="F53" s="21"/>
    </row>
    <row r="54" spans="2:6" x14ac:dyDescent="0.35">
      <c r="B54" s="7"/>
      <c r="C54" s="8" t="s">
        <v>28</v>
      </c>
      <c r="D54" s="12">
        <v>411</v>
      </c>
      <c r="E54" s="21"/>
      <c r="F54" s="21">
        <v>500</v>
      </c>
    </row>
    <row r="55" spans="2:6" x14ac:dyDescent="0.35">
      <c r="B55" s="7"/>
      <c r="C55" s="8"/>
      <c r="D55" s="12"/>
      <c r="E55" s="21"/>
      <c r="F55" s="21"/>
    </row>
    <row r="56" spans="2:6" x14ac:dyDescent="0.35">
      <c r="B56" s="7">
        <v>43861</v>
      </c>
      <c r="C56" s="8" t="s">
        <v>27</v>
      </c>
      <c r="D56" s="12">
        <v>112</v>
      </c>
      <c r="E56" s="21">
        <v>700</v>
      </c>
      <c r="F56" s="21"/>
    </row>
    <row r="57" spans="2:6" x14ac:dyDescent="0.35">
      <c r="B57" s="7"/>
      <c r="C57" s="8" t="s">
        <v>28</v>
      </c>
      <c r="D57" s="12">
        <v>411</v>
      </c>
      <c r="E57" s="21"/>
      <c r="F57" s="21">
        <v>700</v>
      </c>
    </row>
    <row r="58" spans="2:6" x14ac:dyDescent="0.35">
      <c r="B58" s="7"/>
      <c r="C58" s="8"/>
      <c r="D58" s="12"/>
      <c r="E58" s="21"/>
      <c r="F58" s="21"/>
    </row>
    <row r="59" spans="2:6" x14ac:dyDescent="0.35">
      <c r="B59" s="58" t="s">
        <v>137</v>
      </c>
      <c r="C59" s="59"/>
      <c r="D59" s="59"/>
      <c r="E59" s="59"/>
      <c r="F59" s="60"/>
    </row>
    <row r="60" spans="2:6" x14ac:dyDescent="0.35">
      <c r="B60" s="7">
        <v>43861</v>
      </c>
      <c r="C60" s="8" t="s">
        <v>95</v>
      </c>
      <c r="D60" s="12">
        <v>411</v>
      </c>
      <c r="E60" s="21">
        <v>11200</v>
      </c>
      <c r="F60" s="21"/>
    </row>
    <row r="61" spans="2:6" x14ac:dyDescent="0.35">
      <c r="B61" s="7"/>
      <c r="C61" s="8" t="s">
        <v>115</v>
      </c>
      <c r="D61" s="12">
        <v>511</v>
      </c>
      <c r="E61" s="21"/>
      <c r="F61" s="21">
        <v>270</v>
      </c>
    </row>
    <row r="62" spans="2:6" x14ac:dyDescent="0.35">
      <c r="B62" s="7"/>
      <c r="C62" s="8" t="s">
        <v>116</v>
      </c>
      <c r="D62" s="12">
        <v>512</v>
      </c>
      <c r="E62" s="21"/>
      <c r="F62" s="21">
        <v>800</v>
      </c>
    </row>
    <row r="63" spans="2:6" x14ac:dyDescent="0.35">
      <c r="B63" s="7"/>
      <c r="C63" s="8" t="s">
        <v>117</v>
      </c>
      <c r="D63" s="12">
        <v>513</v>
      </c>
      <c r="E63" s="21"/>
      <c r="F63" s="21">
        <v>500</v>
      </c>
    </row>
    <row r="64" spans="2:6" x14ac:dyDescent="0.35">
      <c r="B64" s="7"/>
      <c r="C64" s="8" t="s">
        <v>118</v>
      </c>
      <c r="D64" s="12">
        <v>514</v>
      </c>
      <c r="E64" s="21"/>
      <c r="F64" s="21">
        <v>200</v>
      </c>
    </row>
    <row r="65" spans="2:6" x14ac:dyDescent="0.35">
      <c r="B65" s="7"/>
      <c r="C65" s="8" t="s">
        <v>119</v>
      </c>
      <c r="D65" s="12">
        <v>515</v>
      </c>
      <c r="E65" s="21"/>
      <c r="F65" s="21">
        <v>400</v>
      </c>
    </row>
    <row r="66" spans="2:6" x14ac:dyDescent="0.35">
      <c r="B66" s="7"/>
      <c r="C66" s="8" t="s">
        <v>120</v>
      </c>
      <c r="D66" s="12">
        <v>518</v>
      </c>
      <c r="E66" s="21"/>
      <c r="F66" s="21">
        <v>100</v>
      </c>
    </row>
    <row r="67" spans="2:6" x14ac:dyDescent="0.35">
      <c r="B67" s="7"/>
      <c r="C67" s="8" t="s">
        <v>89</v>
      </c>
      <c r="D67" s="12">
        <v>311</v>
      </c>
      <c r="E67" s="21"/>
      <c r="F67" s="21">
        <f>E60-F61-F62-F63-F64-F65-F66</f>
        <v>8930</v>
      </c>
    </row>
    <row r="68" spans="2:6" x14ac:dyDescent="0.35">
      <c r="B68" s="7"/>
      <c r="C68" s="8"/>
      <c r="D68" s="12"/>
      <c r="E68" s="21"/>
      <c r="F68" s="21"/>
    </row>
    <row r="69" spans="2:6" x14ac:dyDescent="0.35">
      <c r="B69" s="7">
        <v>43861</v>
      </c>
      <c r="C69" s="8" t="s">
        <v>69</v>
      </c>
      <c r="D69" s="12">
        <v>311</v>
      </c>
      <c r="E69" s="21">
        <v>1000</v>
      </c>
      <c r="F69" s="21"/>
    </row>
    <row r="70" spans="2:6" x14ac:dyDescent="0.35">
      <c r="B70" s="7"/>
      <c r="C70" s="8" t="s">
        <v>154</v>
      </c>
      <c r="D70" s="12">
        <v>312</v>
      </c>
      <c r="E70" s="21"/>
      <c r="F70" s="21">
        <v>1000</v>
      </c>
    </row>
    <row r="71" spans="2:6" x14ac:dyDescent="0.35">
      <c r="B71" s="7"/>
      <c r="C71" s="8"/>
      <c r="D71" s="12"/>
      <c r="E71" s="21"/>
      <c r="F71" s="21"/>
    </row>
    <row r="72" spans="2:6" x14ac:dyDescent="0.35">
      <c r="B72" s="7"/>
      <c r="C72" s="8"/>
      <c r="D72" s="12"/>
      <c r="E72" s="21"/>
      <c r="F72" s="21"/>
    </row>
    <row r="75" spans="2:6" x14ac:dyDescent="0.35">
      <c r="F75" s="57"/>
    </row>
  </sheetData>
  <mergeCells count="2">
    <mergeCell ref="B39:F39"/>
    <mergeCell ref="B59:F5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26"/>
  <sheetViews>
    <sheetView zoomScale="60" zoomScaleNormal="60" workbookViewId="0">
      <selection activeCell="H88" sqref="H88"/>
    </sheetView>
  </sheetViews>
  <sheetFormatPr defaultRowHeight="14.5" x14ac:dyDescent="0.35"/>
  <cols>
    <col min="1" max="1" width="2.54296875" style="1" customWidth="1"/>
    <col min="2" max="2" width="8.7265625" style="2"/>
    <col min="3" max="3" width="19.90625" style="1" customWidth="1"/>
    <col min="4" max="4" width="6.90625" style="1" customWidth="1"/>
    <col min="5" max="8" width="10.54296875" style="1" customWidth="1"/>
    <col min="9" max="16384" width="8.7265625" style="1"/>
  </cols>
  <sheetData>
    <row r="2" spans="2:8" x14ac:dyDescent="0.35">
      <c r="B2" s="61" t="s">
        <v>15</v>
      </c>
      <c r="C2" s="62"/>
      <c r="D2" s="62"/>
      <c r="E2" s="62"/>
      <c r="F2" s="62"/>
      <c r="G2" s="41"/>
      <c r="H2" s="42" t="s">
        <v>52</v>
      </c>
    </row>
    <row r="3" spans="2:8" x14ac:dyDescent="0.35">
      <c r="B3" s="63" t="s">
        <v>0</v>
      </c>
      <c r="C3" s="65" t="s">
        <v>50</v>
      </c>
      <c r="D3" s="39"/>
      <c r="E3" s="67" t="s">
        <v>2</v>
      </c>
      <c r="F3" s="65" t="s">
        <v>3</v>
      </c>
      <c r="G3" s="69" t="s">
        <v>51</v>
      </c>
      <c r="H3" s="70"/>
    </row>
    <row r="4" spans="2:8" x14ac:dyDescent="0.35">
      <c r="B4" s="64"/>
      <c r="C4" s="66"/>
      <c r="D4" s="40" t="s">
        <v>21</v>
      </c>
      <c r="E4" s="68"/>
      <c r="F4" s="66"/>
      <c r="G4" s="13" t="s">
        <v>2</v>
      </c>
      <c r="H4" s="14" t="s">
        <v>3</v>
      </c>
    </row>
    <row r="5" spans="2:8" x14ac:dyDescent="0.35">
      <c r="B5" s="22">
        <v>43831</v>
      </c>
      <c r="C5" s="16"/>
      <c r="D5" s="17" t="s">
        <v>144</v>
      </c>
      <c r="E5" s="19">
        <v>15000</v>
      </c>
      <c r="F5" s="20"/>
      <c r="G5" s="20">
        <v>15000</v>
      </c>
      <c r="H5" s="17"/>
    </row>
    <row r="6" spans="2:8" x14ac:dyDescent="0.35">
      <c r="B6" s="22">
        <v>43834</v>
      </c>
      <c r="C6" s="16"/>
      <c r="D6" s="17" t="s">
        <v>144</v>
      </c>
      <c r="E6" s="20"/>
      <c r="F6" s="20">
        <v>3000</v>
      </c>
      <c r="G6" s="20">
        <v>12000</v>
      </c>
      <c r="H6" s="16"/>
    </row>
    <row r="7" spans="2:8" x14ac:dyDescent="0.35">
      <c r="B7" s="22">
        <v>43834</v>
      </c>
      <c r="C7" s="16"/>
      <c r="D7" s="17" t="s">
        <v>144</v>
      </c>
      <c r="E7" s="20"/>
      <c r="F7" s="20">
        <v>1500</v>
      </c>
      <c r="G7" s="20">
        <f>12000-1500</f>
        <v>10500</v>
      </c>
      <c r="H7" s="16"/>
    </row>
    <row r="8" spans="2:8" x14ac:dyDescent="0.35">
      <c r="B8" s="22">
        <v>43839</v>
      </c>
      <c r="C8" s="16"/>
      <c r="D8" s="17" t="s">
        <v>144</v>
      </c>
      <c r="E8" s="20">
        <v>2000</v>
      </c>
      <c r="F8" s="20"/>
      <c r="G8" s="20">
        <v>12500</v>
      </c>
      <c r="H8" s="16"/>
    </row>
    <row r="9" spans="2:8" x14ac:dyDescent="0.35">
      <c r="B9" s="22">
        <v>43842</v>
      </c>
      <c r="C9" s="16"/>
      <c r="D9" s="17" t="s">
        <v>144</v>
      </c>
      <c r="E9" s="20"/>
      <c r="F9" s="20">
        <v>600</v>
      </c>
      <c r="G9" s="20">
        <f>12500-600</f>
        <v>11900</v>
      </c>
      <c r="H9" s="16"/>
    </row>
    <row r="10" spans="2:8" x14ac:dyDescent="0.35">
      <c r="B10" s="22">
        <v>43846</v>
      </c>
      <c r="C10" s="16"/>
      <c r="D10" s="17" t="s">
        <v>144</v>
      </c>
      <c r="E10" s="20"/>
      <c r="F10" s="20">
        <v>200</v>
      </c>
      <c r="G10" s="20">
        <v>11700</v>
      </c>
      <c r="H10" s="16"/>
    </row>
    <row r="11" spans="2:8" x14ac:dyDescent="0.35">
      <c r="B11" s="22">
        <v>43851</v>
      </c>
      <c r="C11" s="16"/>
      <c r="D11" s="17" t="s">
        <v>144</v>
      </c>
      <c r="E11" s="20">
        <v>2000</v>
      </c>
      <c r="F11" s="20"/>
      <c r="G11" s="20">
        <v>13700</v>
      </c>
      <c r="H11" s="16"/>
    </row>
    <row r="12" spans="2:8" x14ac:dyDescent="0.35">
      <c r="B12" s="22">
        <v>43860</v>
      </c>
      <c r="C12" s="16"/>
      <c r="D12" s="17" t="s">
        <v>144</v>
      </c>
      <c r="E12" s="20"/>
      <c r="F12" s="20">
        <v>400</v>
      </c>
      <c r="G12" s="20">
        <f>13700-400</f>
        <v>13300</v>
      </c>
      <c r="H12" s="16"/>
    </row>
    <row r="13" spans="2:8" x14ac:dyDescent="0.35">
      <c r="B13" s="22">
        <v>43860</v>
      </c>
      <c r="C13" s="16"/>
      <c r="D13" s="17" t="s">
        <v>144</v>
      </c>
      <c r="E13" s="20"/>
      <c r="F13" s="20">
        <v>1000</v>
      </c>
      <c r="G13" s="20">
        <v>12300</v>
      </c>
      <c r="H13" s="16"/>
    </row>
    <row r="14" spans="2:8" x14ac:dyDescent="0.35">
      <c r="B14" s="18"/>
      <c r="C14" s="16"/>
      <c r="D14" s="17"/>
      <c r="E14" s="16"/>
      <c r="F14" s="16"/>
      <c r="G14" s="16"/>
      <c r="H14" s="16"/>
    </row>
    <row r="15" spans="2:8" s="23" customFormat="1" x14ac:dyDescent="0.35">
      <c r="B15" s="24"/>
      <c r="C15" s="25"/>
      <c r="D15" s="25"/>
      <c r="E15" s="25"/>
      <c r="F15" s="25"/>
      <c r="G15" s="25"/>
      <c r="H15" s="25"/>
    </row>
    <row r="16" spans="2:8" x14ac:dyDescent="0.35">
      <c r="B16" s="61" t="s">
        <v>53</v>
      </c>
      <c r="C16" s="62"/>
      <c r="D16" s="62"/>
      <c r="E16" s="62"/>
      <c r="F16" s="62"/>
      <c r="G16" s="41"/>
      <c r="H16" s="52" t="s">
        <v>54</v>
      </c>
    </row>
    <row r="17" spans="2:8" x14ac:dyDescent="0.35">
      <c r="B17" s="63" t="s">
        <v>0</v>
      </c>
      <c r="C17" s="65" t="s">
        <v>50</v>
      </c>
      <c r="D17" s="39"/>
      <c r="E17" s="67" t="s">
        <v>2</v>
      </c>
      <c r="F17" s="65" t="s">
        <v>3</v>
      </c>
      <c r="G17" s="69" t="s">
        <v>51</v>
      </c>
      <c r="H17" s="70"/>
    </row>
    <row r="18" spans="2:8" x14ac:dyDescent="0.35">
      <c r="B18" s="64"/>
      <c r="C18" s="66"/>
      <c r="D18" s="40" t="s">
        <v>21</v>
      </c>
      <c r="E18" s="68"/>
      <c r="F18" s="66"/>
      <c r="G18" s="13" t="s">
        <v>2</v>
      </c>
      <c r="H18" s="14" t="s">
        <v>3</v>
      </c>
    </row>
    <row r="19" spans="2:8" x14ac:dyDescent="0.35">
      <c r="B19" s="22">
        <v>43845</v>
      </c>
      <c r="C19" s="16"/>
      <c r="D19" s="17" t="s">
        <v>144</v>
      </c>
      <c r="E19" s="19">
        <v>10000</v>
      </c>
      <c r="F19" s="20"/>
      <c r="G19" s="20">
        <v>10000</v>
      </c>
      <c r="H19" s="17"/>
    </row>
    <row r="20" spans="2:8" x14ac:dyDescent="0.35">
      <c r="B20" s="22">
        <v>43851</v>
      </c>
      <c r="C20" s="16"/>
      <c r="D20" s="17" t="s">
        <v>144</v>
      </c>
      <c r="E20" s="20"/>
      <c r="F20" s="20">
        <v>2000</v>
      </c>
      <c r="G20" s="20">
        <v>8000</v>
      </c>
      <c r="H20" s="16"/>
    </row>
    <row r="21" spans="2:8" x14ac:dyDescent="0.35">
      <c r="B21" s="22">
        <v>43861</v>
      </c>
      <c r="C21" s="16" t="s">
        <v>146</v>
      </c>
      <c r="D21" s="17" t="s">
        <v>147</v>
      </c>
      <c r="E21" s="20">
        <v>700</v>
      </c>
      <c r="F21" s="20"/>
      <c r="G21" s="20">
        <v>8700</v>
      </c>
      <c r="H21" s="16"/>
    </row>
    <row r="22" spans="2:8" x14ac:dyDescent="0.35">
      <c r="B22" s="22"/>
      <c r="C22" s="16"/>
      <c r="D22" s="17"/>
      <c r="E22" s="20"/>
      <c r="F22" s="20"/>
      <c r="G22" s="20"/>
      <c r="H22" s="16"/>
    </row>
    <row r="23" spans="2:8" x14ac:dyDescent="0.35">
      <c r="B23" s="22"/>
      <c r="C23" s="16"/>
      <c r="D23" s="17"/>
      <c r="E23" s="20"/>
      <c r="F23" s="20"/>
      <c r="G23" s="20"/>
      <c r="H23" s="16"/>
    </row>
    <row r="24" spans="2:8" x14ac:dyDescent="0.35">
      <c r="B24" s="22"/>
      <c r="C24" s="16"/>
      <c r="D24" s="17"/>
      <c r="E24" s="20"/>
      <c r="F24" s="20"/>
      <c r="G24" s="20"/>
      <c r="H24" s="16"/>
    </row>
    <row r="25" spans="2:8" x14ac:dyDescent="0.35">
      <c r="B25" s="22"/>
      <c r="C25" s="16"/>
      <c r="D25" s="17"/>
      <c r="E25" s="20"/>
      <c r="F25" s="20"/>
      <c r="G25" s="20"/>
      <c r="H25" s="16"/>
    </row>
    <row r="26" spans="2:8" x14ac:dyDescent="0.35">
      <c r="B26" s="22"/>
      <c r="C26" s="16"/>
      <c r="D26" s="17"/>
      <c r="E26" s="20"/>
      <c r="F26" s="20"/>
      <c r="G26" s="20"/>
      <c r="H26" s="16"/>
    </row>
    <row r="27" spans="2:8" x14ac:dyDescent="0.35">
      <c r="B27" s="22"/>
      <c r="C27" s="16"/>
      <c r="D27" s="17"/>
      <c r="E27" s="20"/>
      <c r="F27" s="20"/>
      <c r="G27" s="20"/>
      <c r="H27" s="16"/>
    </row>
    <row r="28" spans="2:8" x14ac:dyDescent="0.35">
      <c r="B28" s="18"/>
      <c r="C28" s="16"/>
      <c r="D28" s="16"/>
      <c r="E28" s="16"/>
      <c r="F28" s="16"/>
      <c r="G28" s="16"/>
      <c r="H28" s="16"/>
    </row>
    <row r="30" spans="2:8" x14ac:dyDescent="0.35">
      <c r="B30" s="61" t="s">
        <v>16</v>
      </c>
      <c r="C30" s="62"/>
      <c r="D30" s="62"/>
      <c r="E30" s="62"/>
      <c r="F30" s="62"/>
      <c r="G30" s="41"/>
      <c r="H30" s="42" t="s">
        <v>55</v>
      </c>
    </row>
    <row r="31" spans="2:8" x14ac:dyDescent="0.35">
      <c r="B31" s="63" t="s">
        <v>0</v>
      </c>
      <c r="C31" s="65" t="s">
        <v>50</v>
      </c>
      <c r="D31" s="39"/>
      <c r="E31" s="67" t="s">
        <v>2</v>
      </c>
      <c r="F31" s="65" t="s">
        <v>3</v>
      </c>
      <c r="G31" s="69" t="s">
        <v>51</v>
      </c>
      <c r="H31" s="70"/>
    </row>
    <row r="32" spans="2:8" x14ac:dyDescent="0.35">
      <c r="B32" s="64"/>
      <c r="C32" s="66"/>
      <c r="D32" s="40" t="s">
        <v>21</v>
      </c>
      <c r="E32" s="68"/>
      <c r="F32" s="66"/>
      <c r="G32" s="13" t="s">
        <v>2</v>
      </c>
      <c r="H32" s="14" t="s">
        <v>3</v>
      </c>
    </row>
    <row r="33" spans="2:8" x14ac:dyDescent="0.35">
      <c r="B33" s="22">
        <v>43833</v>
      </c>
      <c r="C33" s="16"/>
      <c r="D33" s="17" t="s">
        <v>144</v>
      </c>
      <c r="E33" s="19">
        <v>1000</v>
      </c>
      <c r="F33" s="20"/>
      <c r="G33" s="20">
        <v>1000</v>
      </c>
      <c r="H33" s="17"/>
    </row>
    <row r="34" spans="2:8" x14ac:dyDescent="0.35">
      <c r="B34" s="22">
        <v>43861</v>
      </c>
      <c r="C34" s="16" t="s">
        <v>146</v>
      </c>
      <c r="D34" s="17" t="s">
        <v>147</v>
      </c>
      <c r="E34" s="20"/>
      <c r="F34" s="20">
        <v>800</v>
      </c>
      <c r="G34" s="20">
        <v>200</v>
      </c>
      <c r="H34" s="16"/>
    </row>
    <row r="35" spans="2:8" x14ac:dyDescent="0.35">
      <c r="B35" s="22"/>
      <c r="C35" s="16"/>
      <c r="D35" s="17"/>
      <c r="E35" s="20"/>
      <c r="F35" s="20"/>
      <c r="G35" s="20"/>
      <c r="H35" s="16"/>
    </row>
    <row r="36" spans="2:8" x14ac:dyDescent="0.35">
      <c r="B36" s="22"/>
      <c r="C36" s="16"/>
      <c r="D36" s="17"/>
      <c r="E36" s="20"/>
      <c r="F36" s="20"/>
      <c r="G36" s="20"/>
      <c r="H36" s="16"/>
    </row>
    <row r="37" spans="2:8" x14ac:dyDescent="0.35">
      <c r="B37" s="22"/>
      <c r="C37" s="16"/>
      <c r="D37" s="17"/>
      <c r="E37" s="20"/>
      <c r="F37" s="20"/>
      <c r="G37" s="20"/>
      <c r="H37" s="16"/>
    </row>
    <row r="38" spans="2:8" x14ac:dyDescent="0.35">
      <c r="B38" s="22"/>
      <c r="C38" s="16"/>
      <c r="D38" s="17"/>
      <c r="E38" s="20"/>
      <c r="F38" s="20"/>
      <c r="G38" s="20"/>
      <c r="H38" s="16"/>
    </row>
    <row r="39" spans="2:8" x14ac:dyDescent="0.35">
      <c r="B39" s="22"/>
      <c r="C39" s="16"/>
      <c r="D39" s="17"/>
      <c r="E39" s="20"/>
      <c r="F39" s="20"/>
      <c r="G39" s="20"/>
      <c r="H39" s="16"/>
    </row>
    <row r="41" spans="2:8" x14ac:dyDescent="0.35">
      <c r="B41" s="61" t="s">
        <v>56</v>
      </c>
      <c r="C41" s="62"/>
      <c r="D41" s="62"/>
      <c r="E41" s="62"/>
      <c r="F41" s="62"/>
      <c r="G41" s="41"/>
      <c r="H41" s="42" t="s">
        <v>57</v>
      </c>
    </row>
    <row r="42" spans="2:8" x14ac:dyDescent="0.35">
      <c r="B42" s="63" t="s">
        <v>0</v>
      </c>
      <c r="C42" s="65" t="s">
        <v>50</v>
      </c>
      <c r="D42" s="39"/>
      <c r="E42" s="67" t="s">
        <v>2</v>
      </c>
      <c r="F42" s="65" t="s">
        <v>3</v>
      </c>
      <c r="G42" s="69" t="s">
        <v>51</v>
      </c>
      <c r="H42" s="70"/>
    </row>
    <row r="43" spans="2:8" x14ac:dyDescent="0.35">
      <c r="B43" s="64"/>
      <c r="C43" s="66"/>
      <c r="D43" s="40" t="s">
        <v>21</v>
      </c>
      <c r="E43" s="68"/>
      <c r="F43" s="66"/>
      <c r="G43" s="13" t="s">
        <v>2</v>
      </c>
      <c r="H43" s="14" t="s">
        <v>3</v>
      </c>
    </row>
    <row r="44" spans="2:8" x14ac:dyDescent="0.35">
      <c r="B44" s="22">
        <v>43834</v>
      </c>
      <c r="C44" s="16"/>
      <c r="D44" s="17" t="s">
        <v>144</v>
      </c>
      <c r="E44" s="19">
        <v>1500</v>
      </c>
      <c r="F44" s="20"/>
      <c r="G44" s="20">
        <v>1500</v>
      </c>
      <c r="H44" s="17"/>
    </row>
    <row r="45" spans="2:8" x14ac:dyDescent="0.35">
      <c r="B45" s="22">
        <v>43861</v>
      </c>
      <c r="C45" s="16" t="s">
        <v>146</v>
      </c>
      <c r="D45" s="17" t="s">
        <v>147</v>
      </c>
      <c r="E45" s="20"/>
      <c r="F45" s="20">
        <v>500</v>
      </c>
      <c r="G45" s="20">
        <v>1000</v>
      </c>
      <c r="H45" s="16"/>
    </row>
    <row r="46" spans="2:8" x14ac:dyDescent="0.35">
      <c r="B46" s="22"/>
      <c r="C46" s="16"/>
      <c r="D46" s="17"/>
      <c r="E46" s="20"/>
      <c r="F46" s="20"/>
      <c r="G46" s="20"/>
      <c r="H46" s="16"/>
    </row>
    <row r="47" spans="2:8" x14ac:dyDescent="0.35">
      <c r="B47" s="22"/>
      <c r="C47" s="16"/>
      <c r="D47" s="17"/>
      <c r="E47" s="20"/>
      <c r="F47" s="20"/>
      <c r="G47" s="20"/>
      <c r="H47" s="16"/>
    </row>
    <row r="48" spans="2:8" x14ac:dyDescent="0.35">
      <c r="B48" s="22"/>
      <c r="C48" s="16"/>
      <c r="D48" s="16"/>
      <c r="E48" s="20"/>
      <c r="F48" s="20"/>
      <c r="G48" s="20"/>
      <c r="H48" s="16"/>
    </row>
    <row r="49" spans="2:8" x14ac:dyDescent="0.35">
      <c r="B49" s="22"/>
      <c r="C49" s="16"/>
      <c r="D49" s="16"/>
      <c r="E49" s="20"/>
      <c r="F49" s="20"/>
      <c r="G49" s="20"/>
      <c r="H49" s="16"/>
    </row>
    <row r="50" spans="2:8" x14ac:dyDescent="0.35">
      <c r="B50" s="22"/>
      <c r="C50" s="16"/>
      <c r="D50" s="16"/>
      <c r="E50" s="20"/>
      <c r="F50" s="20"/>
      <c r="G50" s="20"/>
      <c r="H50" s="16"/>
    </row>
    <row r="52" spans="2:8" x14ac:dyDescent="0.35">
      <c r="B52" s="61" t="s">
        <v>20</v>
      </c>
      <c r="C52" s="62"/>
      <c r="D52" s="62"/>
      <c r="E52" s="62"/>
      <c r="F52" s="62"/>
      <c r="G52" s="41"/>
      <c r="H52" s="42" t="s">
        <v>58</v>
      </c>
    </row>
    <row r="53" spans="2:8" x14ac:dyDescent="0.35">
      <c r="B53" s="63" t="s">
        <v>0</v>
      </c>
      <c r="C53" s="65" t="s">
        <v>50</v>
      </c>
      <c r="D53" s="39"/>
      <c r="E53" s="67" t="s">
        <v>2</v>
      </c>
      <c r="F53" s="65" t="s">
        <v>3</v>
      </c>
      <c r="G53" s="69" t="s">
        <v>51</v>
      </c>
      <c r="H53" s="70"/>
    </row>
    <row r="54" spans="2:8" x14ac:dyDescent="0.35">
      <c r="B54" s="64"/>
      <c r="C54" s="66"/>
      <c r="D54" s="40" t="s">
        <v>21</v>
      </c>
      <c r="E54" s="68"/>
      <c r="F54" s="66"/>
      <c r="G54" s="13" t="s">
        <v>2</v>
      </c>
      <c r="H54" s="14" t="s">
        <v>3</v>
      </c>
    </row>
    <row r="55" spans="2:8" x14ac:dyDescent="0.35">
      <c r="B55" s="22">
        <v>43834</v>
      </c>
      <c r="C55" s="16"/>
      <c r="D55" s="17" t="s">
        <v>144</v>
      </c>
      <c r="E55" s="19">
        <v>4000</v>
      </c>
      <c r="F55" s="20"/>
      <c r="G55" s="20">
        <v>4000</v>
      </c>
      <c r="H55" s="17"/>
    </row>
    <row r="56" spans="2:8" x14ac:dyDescent="0.35">
      <c r="B56" s="22"/>
      <c r="C56" s="16"/>
      <c r="D56" s="17"/>
      <c r="E56" s="20"/>
      <c r="F56" s="20"/>
      <c r="G56" s="20"/>
      <c r="H56" s="16"/>
    </row>
    <row r="57" spans="2:8" x14ac:dyDescent="0.35">
      <c r="B57" s="22"/>
      <c r="C57" s="16"/>
      <c r="D57" s="17"/>
      <c r="E57" s="20"/>
      <c r="F57" s="20"/>
      <c r="G57" s="20"/>
      <c r="H57" s="16"/>
    </row>
    <row r="58" spans="2:8" x14ac:dyDescent="0.35">
      <c r="B58" s="22"/>
      <c r="C58" s="16"/>
      <c r="D58" s="17"/>
      <c r="E58" s="20"/>
      <c r="F58" s="20"/>
      <c r="G58" s="20"/>
      <c r="H58" s="16"/>
    </row>
    <row r="59" spans="2:8" x14ac:dyDescent="0.35">
      <c r="B59" s="22"/>
      <c r="C59" s="16"/>
      <c r="D59" s="17"/>
      <c r="E59" s="20"/>
      <c r="F59" s="20"/>
      <c r="G59" s="20"/>
      <c r="H59" s="16"/>
    </row>
    <row r="60" spans="2:8" x14ac:dyDescent="0.35">
      <c r="B60" s="22"/>
      <c r="C60" s="16"/>
      <c r="D60" s="17"/>
      <c r="E60" s="20"/>
      <c r="F60" s="20"/>
      <c r="G60" s="20"/>
      <c r="H60" s="16"/>
    </row>
    <row r="61" spans="2:8" x14ac:dyDescent="0.35">
      <c r="B61" s="22"/>
      <c r="C61" s="16"/>
      <c r="D61" s="16"/>
      <c r="E61" s="20"/>
      <c r="F61" s="20"/>
      <c r="G61" s="20"/>
      <c r="H61" s="16"/>
    </row>
    <row r="63" spans="2:8" x14ac:dyDescent="0.35">
      <c r="B63" s="61" t="s">
        <v>59</v>
      </c>
      <c r="C63" s="62"/>
      <c r="D63" s="62"/>
      <c r="E63" s="62"/>
      <c r="F63" s="62"/>
      <c r="G63" s="41"/>
      <c r="H63" s="42" t="s">
        <v>60</v>
      </c>
    </row>
    <row r="64" spans="2:8" x14ac:dyDescent="0.35">
      <c r="B64" s="63" t="s">
        <v>0</v>
      </c>
      <c r="C64" s="65" t="s">
        <v>50</v>
      </c>
      <c r="D64" s="39"/>
      <c r="E64" s="67" t="s">
        <v>2</v>
      </c>
      <c r="F64" s="65" t="s">
        <v>3</v>
      </c>
      <c r="G64" s="69" t="s">
        <v>51</v>
      </c>
      <c r="H64" s="70"/>
    </row>
    <row r="65" spans="2:8" x14ac:dyDescent="0.35">
      <c r="B65" s="64"/>
      <c r="C65" s="66"/>
      <c r="D65" s="40" t="s">
        <v>21</v>
      </c>
      <c r="E65" s="68"/>
      <c r="F65" s="66"/>
      <c r="G65" s="13" t="s">
        <v>2</v>
      </c>
      <c r="H65" s="14" t="s">
        <v>3</v>
      </c>
    </row>
    <row r="66" spans="2:8" x14ac:dyDescent="0.35">
      <c r="B66" s="22">
        <v>43861</v>
      </c>
      <c r="C66" s="16" t="s">
        <v>146</v>
      </c>
      <c r="D66" s="17" t="s">
        <v>147</v>
      </c>
      <c r="E66" s="19"/>
      <c r="F66" s="20">
        <v>100</v>
      </c>
      <c r="G66" s="20"/>
      <c r="H66" s="17">
        <v>100</v>
      </c>
    </row>
    <row r="67" spans="2:8" x14ac:dyDescent="0.35">
      <c r="B67" s="22"/>
      <c r="C67" s="16"/>
      <c r="D67" s="17"/>
      <c r="E67" s="20"/>
      <c r="F67" s="20"/>
      <c r="G67" s="20"/>
      <c r="H67" s="16"/>
    </row>
    <row r="68" spans="2:8" x14ac:dyDescent="0.35">
      <c r="B68" s="22"/>
      <c r="C68" s="16"/>
      <c r="D68" s="17"/>
      <c r="E68" s="20"/>
      <c r="F68" s="20"/>
      <c r="G68" s="20"/>
      <c r="H68" s="16"/>
    </row>
    <row r="69" spans="2:8" x14ac:dyDescent="0.35">
      <c r="B69" s="22"/>
      <c r="C69" s="16"/>
      <c r="D69" s="17"/>
      <c r="E69" s="20"/>
      <c r="F69" s="20"/>
      <c r="G69" s="20"/>
      <c r="H69" s="16"/>
    </row>
    <row r="70" spans="2:8" x14ac:dyDescent="0.35">
      <c r="B70" s="22"/>
      <c r="C70" s="16"/>
      <c r="D70" s="16"/>
      <c r="E70" s="20"/>
      <c r="F70" s="20"/>
      <c r="G70" s="20"/>
      <c r="H70" s="16"/>
    </row>
    <row r="71" spans="2:8" x14ac:dyDescent="0.35">
      <c r="B71" s="22"/>
      <c r="C71" s="16"/>
      <c r="D71" s="16"/>
      <c r="E71" s="20"/>
      <c r="F71" s="20"/>
      <c r="G71" s="20"/>
      <c r="H71" s="16"/>
    </row>
    <row r="72" spans="2:8" x14ac:dyDescent="0.35">
      <c r="B72" s="22"/>
      <c r="C72" s="16"/>
      <c r="D72" s="16"/>
      <c r="E72" s="20"/>
      <c r="F72" s="20"/>
      <c r="G72" s="20"/>
      <c r="H72" s="16"/>
    </row>
    <row r="74" spans="2:8" x14ac:dyDescent="0.35">
      <c r="B74" s="61" t="s">
        <v>61</v>
      </c>
      <c r="C74" s="62"/>
      <c r="D74" s="62"/>
      <c r="E74" s="62"/>
      <c r="F74" s="62"/>
      <c r="G74" s="41"/>
      <c r="H74" s="42" t="s">
        <v>62</v>
      </c>
    </row>
    <row r="75" spans="2:8" x14ac:dyDescent="0.35">
      <c r="B75" s="63" t="s">
        <v>0</v>
      </c>
      <c r="C75" s="65" t="s">
        <v>50</v>
      </c>
      <c r="D75" s="39"/>
      <c r="E75" s="67" t="s">
        <v>2</v>
      </c>
      <c r="F75" s="65" t="s">
        <v>3</v>
      </c>
      <c r="G75" s="69" t="s">
        <v>51</v>
      </c>
      <c r="H75" s="70"/>
    </row>
    <row r="76" spans="2:8" x14ac:dyDescent="0.35">
      <c r="B76" s="64"/>
      <c r="C76" s="66"/>
      <c r="D76" s="40" t="s">
        <v>21</v>
      </c>
      <c r="E76" s="68"/>
      <c r="F76" s="66"/>
      <c r="G76" s="13" t="s">
        <v>2</v>
      </c>
      <c r="H76" s="14" t="s">
        <v>3</v>
      </c>
    </row>
    <row r="77" spans="2:8" x14ac:dyDescent="0.35">
      <c r="B77" s="15">
        <v>43833</v>
      </c>
      <c r="C77" s="17"/>
      <c r="D77" s="17" t="s">
        <v>144</v>
      </c>
      <c r="E77" s="20"/>
      <c r="F77" s="20">
        <v>1000</v>
      </c>
      <c r="G77" s="20"/>
      <c r="H77" s="20">
        <v>1000</v>
      </c>
    </row>
    <row r="78" spans="2:8" x14ac:dyDescent="0.35">
      <c r="B78" s="15">
        <v>43842</v>
      </c>
      <c r="C78" s="17"/>
      <c r="D78" s="17" t="s">
        <v>144</v>
      </c>
      <c r="E78" s="20">
        <v>600</v>
      </c>
      <c r="F78" s="20"/>
      <c r="G78" s="20"/>
      <c r="H78" s="20">
        <v>400</v>
      </c>
    </row>
    <row r="79" spans="2:8" x14ac:dyDescent="0.35">
      <c r="B79" s="15"/>
      <c r="C79" s="17"/>
      <c r="D79" s="17"/>
      <c r="E79" s="20"/>
      <c r="F79" s="20"/>
      <c r="G79" s="20"/>
      <c r="H79" s="20"/>
    </row>
    <row r="80" spans="2:8" x14ac:dyDescent="0.35">
      <c r="B80" s="15"/>
      <c r="C80" s="17"/>
      <c r="D80" s="17"/>
      <c r="E80" s="20"/>
      <c r="F80" s="20"/>
      <c r="G80" s="20"/>
      <c r="H80" s="20"/>
    </row>
    <row r="81" spans="2:8" x14ac:dyDescent="0.35">
      <c r="B81" s="15"/>
      <c r="C81" s="17"/>
      <c r="D81" s="17"/>
      <c r="E81" s="20"/>
      <c r="F81" s="20"/>
      <c r="G81" s="20"/>
      <c r="H81" s="20"/>
    </row>
    <row r="82" spans="2:8" x14ac:dyDescent="0.35">
      <c r="B82" s="15"/>
      <c r="C82" s="17"/>
      <c r="D82" s="17"/>
      <c r="E82" s="20"/>
      <c r="F82" s="20"/>
      <c r="G82" s="20"/>
      <c r="H82" s="20"/>
    </row>
    <row r="83" spans="2:8" x14ac:dyDescent="0.35">
      <c r="B83" s="15"/>
      <c r="C83" s="17"/>
      <c r="D83" s="17"/>
      <c r="E83" s="20"/>
      <c r="F83" s="20"/>
      <c r="G83" s="20"/>
      <c r="H83" s="20"/>
    </row>
    <row r="85" spans="2:8" x14ac:dyDescent="0.35">
      <c r="B85" s="61" t="s">
        <v>63</v>
      </c>
      <c r="C85" s="62"/>
      <c r="D85" s="62"/>
      <c r="E85" s="62"/>
      <c r="F85" s="62"/>
      <c r="G85" s="41"/>
      <c r="H85" s="42" t="s">
        <v>66</v>
      </c>
    </row>
    <row r="86" spans="2:8" x14ac:dyDescent="0.35">
      <c r="B86" s="63" t="s">
        <v>0</v>
      </c>
      <c r="C86" s="65" t="s">
        <v>50</v>
      </c>
      <c r="D86" s="39"/>
      <c r="E86" s="67" t="s">
        <v>2</v>
      </c>
      <c r="F86" s="65" t="s">
        <v>3</v>
      </c>
      <c r="G86" s="69" t="s">
        <v>51</v>
      </c>
      <c r="H86" s="70"/>
    </row>
    <row r="87" spans="2:8" x14ac:dyDescent="0.35">
      <c r="B87" s="64"/>
      <c r="C87" s="66"/>
      <c r="D87" s="40" t="s">
        <v>21</v>
      </c>
      <c r="E87" s="68"/>
      <c r="F87" s="66"/>
      <c r="G87" s="13" t="s">
        <v>2</v>
      </c>
      <c r="H87" s="14" t="s">
        <v>3</v>
      </c>
    </row>
    <row r="88" spans="2:8" x14ac:dyDescent="0.35">
      <c r="B88" s="22">
        <v>43861</v>
      </c>
      <c r="C88" s="16" t="s">
        <v>146</v>
      </c>
      <c r="D88" s="17" t="s">
        <v>147</v>
      </c>
      <c r="E88" s="20"/>
      <c r="F88" s="20">
        <v>270</v>
      </c>
      <c r="G88" s="20"/>
      <c r="H88" s="20">
        <v>270</v>
      </c>
    </row>
    <row r="89" spans="2:8" x14ac:dyDescent="0.35">
      <c r="B89" s="22"/>
      <c r="C89" s="16"/>
      <c r="D89" s="17"/>
      <c r="E89" s="20"/>
      <c r="F89" s="20"/>
      <c r="G89" s="20"/>
      <c r="H89" s="20"/>
    </row>
    <row r="90" spans="2:8" x14ac:dyDescent="0.35">
      <c r="B90" s="22"/>
      <c r="C90" s="16"/>
      <c r="D90" s="17"/>
      <c r="E90" s="20"/>
      <c r="F90" s="20"/>
      <c r="G90" s="20"/>
      <c r="H90" s="20"/>
    </row>
    <row r="91" spans="2:8" x14ac:dyDescent="0.35">
      <c r="B91" s="22"/>
      <c r="C91" s="16"/>
      <c r="D91" s="17"/>
      <c r="E91" s="20"/>
      <c r="F91" s="20"/>
      <c r="G91" s="20"/>
      <c r="H91" s="20"/>
    </row>
    <row r="92" spans="2:8" x14ac:dyDescent="0.35">
      <c r="B92" s="22"/>
      <c r="C92" s="16"/>
      <c r="D92" s="16"/>
      <c r="E92" s="20"/>
      <c r="F92" s="20"/>
      <c r="G92" s="20"/>
      <c r="H92" s="20"/>
    </row>
    <row r="93" spans="2:8" x14ac:dyDescent="0.35">
      <c r="B93" s="22"/>
      <c r="C93" s="16"/>
      <c r="D93" s="16"/>
      <c r="E93" s="20"/>
      <c r="F93" s="20"/>
      <c r="G93" s="20"/>
      <c r="H93" s="20"/>
    </row>
    <row r="94" spans="2:8" x14ac:dyDescent="0.35">
      <c r="B94" s="22"/>
      <c r="C94" s="16"/>
      <c r="D94" s="16"/>
      <c r="E94" s="20"/>
      <c r="F94" s="20"/>
      <c r="G94" s="20"/>
      <c r="H94" s="20"/>
    </row>
    <row r="96" spans="2:8" x14ac:dyDescent="0.35">
      <c r="B96" s="61" t="s">
        <v>64</v>
      </c>
      <c r="C96" s="62"/>
      <c r="D96" s="62"/>
      <c r="E96" s="62"/>
      <c r="F96" s="62"/>
      <c r="G96" s="41"/>
      <c r="H96" s="42" t="s">
        <v>65</v>
      </c>
    </row>
    <row r="97" spans="2:8" x14ac:dyDescent="0.35">
      <c r="B97" s="63" t="s">
        <v>0</v>
      </c>
      <c r="C97" s="65" t="s">
        <v>50</v>
      </c>
      <c r="D97" s="39"/>
      <c r="E97" s="67" t="s">
        <v>2</v>
      </c>
      <c r="F97" s="65" t="s">
        <v>3</v>
      </c>
      <c r="G97" s="69" t="s">
        <v>51</v>
      </c>
      <c r="H97" s="70"/>
    </row>
    <row r="98" spans="2:8" x14ac:dyDescent="0.35">
      <c r="B98" s="64"/>
      <c r="C98" s="66"/>
      <c r="D98" s="40" t="s">
        <v>21</v>
      </c>
      <c r="E98" s="68"/>
      <c r="F98" s="66"/>
      <c r="G98" s="13" t="s">
        <v>2</v>
      </c>
      <c r="H98" s="14" t="s">
        <v>3</v>
      </c>
    </row>
    <row r="99" spans="2:8" x14ac:dyDescent="0.35">
      <c r="B99" s="22">
        <v>43834</v>
      </c>
      <c r="C99" s="16"/>
      <c r="D99" s="17" t="s">
        <v>144</v>
      </c>
      <c r="E99" s="20"/>
      <c r="F99" s="20">
        <v>1000</v>
      </c>
      <c r="G99" s="20"/>
      <c r="H99" s="20">
        <v>1000</v>
      </c>
    </row>
    <row r="100" spans="2:8" x14ac:dyDescent="0.35">
      <c r="B100" s="22"/>
      <c r="C100" s="16"/>
      <c r="D100" s="16"/>
      <c r="E100" s="20"/>
      <c r="F100" s="20"/>
      <c r="G100" s="20"/>
      <c r="H100" s="20"/>
    </row>
    <row r="101" spans="2:8" x14ac:dyDescent="0.35">
      <c r="B101" s="22"/>
      <c r="C101" s="16"/>
      <c r="D101" s="16"/>
      <c r="E101" s="20"/>
      <c r="F101" s="20"/>
      <c r="G101" s="20"/>
      <c r="H101" s="20"/>
    </row>
    <row r="102" spans="2:8" x14ac:dyDescent="0.35">
      <c r="B102" s="22"/>
      <c r="C102" s="16"/>
      <c r="D102" s="16"/>
      <c r="E102" s="20"/>
      <c r="F102" s="20"/>
      <c r="G102" s="20"/>
      <c r="H102" s="20"/>
    </row>
    <row r="103" spans="2:8" x14ac:dyDescent="0.35">
      <c r="B103" s="22"/>
      <c r="C103" s="16"/>
      <c r="D103" s="16"/>
      <c r="E103" s="20"/>
      <c r="F103" s="20"/>
      <c r="G103" s="20"/>
      <c r="H103" s="20"/>
    </row>
    <row r="104" spans="2:8" x14ac:dyDescent="0.35">
      <c r="B104" s="22"/>
      <c r="C104" s="16"/>
      <c r="D104" s="16"/>
      <c r="E104" s="20"/>
      <c r="F104" s="20"/>
      <c r="G104" s="20"/>
      <c r="H104" s="20"/>
    </row>
    <row r="105" spans="2:8" x14ac:dyDescent="0.35">
      <c r="B105" s="22"/>
      <c r="C105" s="16"/>
      <c r="D105" s="16"/>
      <c r="E105" s="20"/>
      <c r="F105" s="20"/>
      <c r="G105" s="20"/>
      <c r="H105" s="20"/>
    </row>
    <row r="107" spans="2:8" x14ac:dyDescent="0.35">
      <c r="B107" s="61" t="s">
        <v>67</v>
      </c>
      <c r="C107" s="62"/>
      <c r="D107" s="62"/>
      <c r="E107" s="62"/>
      <c r="F107" s="62"/>
      <c r="G107" s="41"/>
      <c r="H107" s="42" t="s">
        <v>68</v>
      </c>
    </row>
    <row r="108" spans="2:8" x14ac:dyDescent="0.35">
      <c r="B108" s="63" t="s">
        <v>0</v>
      </c>
      <c r="C108" s="65" t="s">
        <v>50</v>
      </c>
      <c r="D108" s="39"/>
      <c r="E108" s="67" t="s">
        <v>2</v>
      </c>
      <c r="F108" s="65" t="s">
        <v>3</v>
      </c>
      <c r="G108" s="69" t="s">
        <v>51</v>
      </c>
      <c r="H108" s="70"/>
    </row>
    <row r="109" spans="2:8" x14ac:dyDescent="0.35">
      <c r="B109" s="64"/>
      <c r="C109" s="66"/>
      <c r="D109" s="40" t="s">
        <v>21</v>
      </c>
      <c r="E109" s="68"/>
      <c r="F109" s="66"/>
      <c r="G109" s="13" t="s">
        <v>2</v>
      </c>
      <c r="H109" s="14" t="s">
        <v>3</v>
      </c>
    </row>
    <row r="110" spans="2:8" x14ac:dyDescent="0.35">
      <c r="B110" s="22">
        <v>43839</v>
      </c>
      <c r="C110" s="16"/>
      <c r="D110" s="17" t="s">
        <v>144</v>
      </c>
      <c r="E110" s="20"/>
      <c r="F110" s="20">
        <v>2000</v>
      </c>
      <c r="G110" s="20"/>
      <c r="H110" s="20">
        <v>2000</v>
      </c>
    </row>
    <row r="111" spans="2:8" x14ac:dyDescent="0.35">
      <c r="B111" s="22">
        <v>43861</v>
      </c>
      <c r="C111" s="16" t="s">
        <v>146</v>
      </c>
      <c r="D111" s="17" t="s">
        <v>147</v>
      </c>
      <c r="E111" s="20">
        <v>500</v>
      </c>
      <c r="F111" s="20"/>
      <c r="G111" s="20"/>
      <c r="H111" s="20">
        <v>1500</v>
      </c>
    </row>
    <row r="112" spans="2:8" x14ac:dyDescent="0.35">
      <c r="B112" s="22"/>
      <c r="C112" s="16"/>
      <c r="D112" s="17"/>
      <c r="E112" s="20"/>
      <c r="F112" s="20"/>
      <c r="G112" s="20"/>
      <c r="H112" s="20"/>
    </row>
    <row r="113" spans="2:8" x14ac:dyDescent="0.35">
      <c r="B113" s="22"/>
      <c r="C113" s="16"/>
      <c r="D113" s="17"/>
      <c r="E113" s="20"/>
      <c r="F113" s="20"/>
      <c r="G113" s="20"/>
      <c r="H113" s="20"/>
    </row>
    <row r="114" spans="2:8" x14ac:dyDescent="0.35">
      <c r="B114" s="22"/>
      <c r="C114" s="16"/>
      <c r="D114" s="16"/>
      <c r="E114" s="20"/>
      <c r="F114" s="20"/>
      <c r="G114" s="20"/>
      <c r="H114" s="20"/>
    </row>
    <row r="115" spans="2:8" x14ac:dyDescent="0.35">
      <c r="B115" s="22"/>
      <c r="C115" s="16"/>
      <c r="D115" s="16"/>
      <c r="E115" s="20"/>
      <c r="F115" s="20"/>
      <c r="G115" s="20"/>
      <c r="H115" s="20"/>
    </row>
    <row r="116" spans="2:8" x14ac:dyDescent="0.35">
      <c r="B116" s="22"/>
      <c r="C116" s="16"/>
      <c r="D116" s="16"/>
      <c r="E116" s="20"/>
      <c r="F116" s="20"/>
      <c r="G116" s="20"/>
      <c r="H116" s="20"/>
    </row>
    <row r="118" spans="2:8" x14ac:dyDescent="0.35">
      <c r="B118" s="61" t="s">
        <v>69</v>
      </c>
      <c r="C118" s="62"/>
      <c r="D118" s="62"/>
      <c r="E118" s="62"/>
      <c r="F118" s="62"/>
      <c r="G118" s="41"/>
      <c r="H118" s="42" t="s">
        <v>70</v>
      </c>
    </row>
    <row r="119" spans="2:8" x14ac:dyDescent="0.35">
      <c r="B119" s="63" t="s">
        <v>0</v>
      </c>
      <c r="C119" s="65" t="s">
        <v>50</v>
      </c>
      <c r="D119" s="39"/>
      <c r="E119" s="67" t="s">
        <v>2</v>
      </c>
      <c r="F119" s="65" t="s">
        <v>3</v>
      </c>
      <c r="G119" s="69" t="s">
        <v>51</v>
      </c>
      <c r="H119" s="70"/>
    </row>
    <row r="120" spans="2:8" x14ac:dyDescent="0.35">
      <c r="B120" s="64"/>
      <c r="C120" s="66"/>
      <c r="D120" s="40" t="s">
        <v>21</v>
      </c>
      <c r="E120" s="68"/>
      <c r="F120" s="66"/>
      <c r="G120" s="13" t="s">
        <v>2</v>
      </c>
      <c r="H120" s="14" t="s">
        <v>3</v>
      </c>
    </row>
    <row r="121" spans="2:8" x14ac:dyDescent="0.35">
      <c r="B121" s="22">
        <v>43831</v>
      </c>
      <c r="C121" s="16"/>
      <c r="D121" s="17" t="s">
        <v>144</v>
      </c>
      <c r="E121" s="20"/>
      <c r="F121" s="20">
        <v>15000</v>
      </c>
      <c r="G121" s="20"/>
      <c r="H121" s="20">
        <v>15000</v>
      </c>
    </row>
    <row r="122" spans="2:8" x14ac:dyDescent="0.35">
      <c r="B122" s="22">
        <v>43861</v>
      </c>
      <c r="C122" s="16" t="s">
        <v>138</v>
      </c>
      <c r="D122" s="17" t="s">
        <v>147</v>
      </c>
      <c r="E122" s="20"/>
      <c r="F122" s="20">
        <v>8930</v>
      </c>
      <c r="G122" s="20"/>
      <c r="H122" s="20">
        <f>15000+8930</f>
        <v>23930</v>
      </c>
    </row>
    <row r="123" spans="2:8" x14ac:dyDescent="0.35">
      <c r="B123" s="22">
        <v>43861</v>
      </c>
      <c r="C123" s="16" t="s">
        <v>138</v>
      </c>
      <c r="D123" s="17" t="s">
        <v>147</v>
      </c>
      <c r="E123" s="20">
        <v>1000</v>
      </c>
      <c r="F123" s="20"/>
      <c r="G123" s="20"/>
      <c r="H123" s="20">
        <f>23930-1000</f>
        <v>22930</v>
      </c>
    </row>
    <row r="124" spans="2:8" x14ac:dyDescent="0.35">
      <c r="B124" s="22"/>
      <c r="C124" s="16"/>
      <c r="D124" s="17"/>
      <c r="E124" s="20"/>
      <c r="F124" s="20"/>
      <c r="G124" s="20"/>
      <c r="H124" s="20"/>
    </row>
    <row r="125" spans="2:8" x14ac:dyDescent="0.35">
      <c r="B125" s="22"/>
      <c r="C125" s="16"/>
      <c r="D125" s="17"/>
      <c r="E125" s="20"/>
      <c r="F125" s="20"/>
      <c r="G125" s="20"/>
      <c r="H125" s="20"/>
    </row>
    <row r="126" spans="2:8" x14ac:dyDescent="0.35">
      <c r="B126" s="22"/>
      <c r="C126" s="16"/>
      <c r="D126" s="17"/>
      <c r="E126" s="20"/>
      <c r="F126" s="20"/>
      <c r="G126" s="20"/>
      <c r="H126" s="20"/>
    </row>
    <row r="127" spans="2:8" x14ac:dyDescent="0.35">
      <c r="B127" s="22"/>
      <c r="C127" s="16"/>
      <c r="D127" s="17"/>
      <c r="E127" s="20"/>
      <c r="F127" s="20"/>
      <c r="G127" s="20"/>
      <c r="H127" s="20"/>
    </row>
    <row r="129" spans="2:8" x14ac:dyDescent="0.35">
      <c r="B129" s="61" t="s">
        <v>71</v>
      </c>
      <c r="C129" s="62"/>
      <c r="D129" s="62"/>
      <c r="E129" s="62"/>
      <c r="F129" s="62"/>
      <c r="G129" s="41"/>
      <c r="H129" s="42" t="s">
        <v>72</v>
      </c>
    </row>
    <row r="130" spans="2:8" x14ac:dyDescent="0.35">
      <c r="B130" s="63" t="s">
        <v>0</v>
      </c>
      <c r="C130" s="65" t="s">
        <v>50</v>
      </c>
      <c r="D130" s="39"/>
      <c r="E130" s="67" t="s">
        <v>2</v>
      </c>
      <c r="F130" s="65" t="s">
        <v>3</v>
      </c>
      <c r="G130" s="69" t="s">
        <v>51</v>
      </c>
      <c r="H130" s="70"/>
    </row>
    <row r="131" spans="2:8" x14ac:dyDescent="0.35">
      <c r="B131" s="64"/>
      <c r="C131" s="66"/>
      <c r="D131" s="40" t="s">
        <v>21</v>
      </c>
      <c r="E131" s="68"/>
      <c r="F131" s="66"/>
      <c r="G131" s="13" t="s">
        <v>2</v>
      </c>
      <c r="H131" s="14" t="s">
        <v>3</v>
      </c>
    </row>
    <row r="132" spans="2:8" x14ac:dyDescent="0.35">
      <c r="B132" s="22">
        <v>43860</v>
      </c>
      <c r="C132" s="16"/>
      <c r="D132" s="16" t="s">
        <v>144</v>
      </c>
      <c r="E132" s="20">
        <v>1000</v>
      </c>
      <c r="F132" s="20"/>
      <c r="G132" s="20">
        <v>1000</v>
      </c>
      <c r="H132" s="20"/>
    </row>
    <row r="133" spans="2:8" x14ac:dyDescent="0.35">
      <c r="B133" s="22">
        <v>43861</v>
      </c>
      <c r="C133" s="16" t="s">
        <v>138</v>
      </c>
      <c r="D133" s="16" t="s">
        <v>147</v>
      </c>
      <c r="E133" s="20"/>
      <c r="F133" s="20">
        <v>1000</v>
      </c>
      <c r="G133" s="20">
        <v>0</v>
      </c>
      <c r="H133" s="20"/>
    </row>
    <row r="134" spans="2:8" x14ac:dyDescent="0.35">
      <c r="B134" s="22"/>
      <c r="C134" s="16"/>
      <c r="D134" s="16"/>
      <c r="E134" s="20"/>
      <c r="F134" s="20"/>
      <c r="G134" s="20"/>
      <c r="H134" s="20"/>
    </row>
    <row r="135" spans="2:8" x14ac:dyDescent="0.35">
      <c r="B135" s="22"/>
      <c r="C135" s="16"/>
      <c r="D135" s="16"/>
      <c r="E135" s="20"/>
      <c r="F135" s="20"/>
      <c r="G135" s="20"/>
      <c r="H135" s="20"/>
    </row>
    <row r="136" spans="2:8" x14ac:dyDescent="0.35">
      <c r="B136" s="22"/>
      <c r="C136" s="16"/>
      <c r="D136" s="16"/>
      <c r="E136" s="20"/>
      <c r="F136" s="20"/>
      <c r="G136" s="20"/>
      <c r="H136" s="20"/>
    </row>
    <row r="137" spans="2:8" x14ac:dyDescent="0.35">
      <c r="B137" s="22"/>
      <c r="C137" s="16"/>
      <c r="D137" s="16"/>
      <c r="E137" s="20"/>
      <c r="F137" s="20"/>
      <c r="G137" s="20"/>
      <c r="H137" s="20"/>
    </row>
    <row r="138" spans="2:8" x14ac:dyDescent="0.35">
      <c r="B138" s="22"/>
      <c r="C138" s="16"/>
      <c r="D138" s="16"/>
      <c r="E138" s="20"/>
      <c r="F138" s="20"/>
      <c r="G138" s="20"/>
      <c r="H138" s="20"/>
    </row>
    <row r="140" spans="2:8" x14ac:dyDescent="0.35">
      <c r="B140" s="61" t="s">
        <v>73</v>
      </c>
      <c r="C140" s="62"/>
      <c r="D140" s="62"/>
      <c r="E140" s="62"/>
      <c r="F140" s="62"/>
      <c r="G140" s="41"/>
      <c r="H140" s="42" t="s">
        <v>74</v>
      </c>
    </row>
    <row r="141" spans="2:8" x14ac:dyDescent="0.35">
      <c r="B141" s="63" t="s">
        <v>0</v>
      </c>
      <c r="C141" s="65" t="s">
        <v>50</v>
      </c>
      <c r="D141" s="39"/>
      <c r="E141" s="67" t="s">
        <v>2</v>
      </c>
      <c r="F141" s="65" t="s">
        <v>3</v>
      </c>
      <c r="G141" s="69" t="s">
        <v>51</v>
      </c>
      <c r="H141" s="70"/>
    </row>
    <row r="142" spans="2:8" x14ac:dyDescent="0.35">
      <c r="B142" s="64"/>
      <c r="C142" s="66"/>
      <c r="D142" s="40" t="s">
        <v>21</v>
      </c>
      <c r="E142" s="68"/>
      <c r="F142" s="66"/>
      <c r="G142" s="13" t="s">
        <v>2</v>
      </c>
      <c r="H142" s="14" t="s">
        <v>3</v>
      </c>
    </row>
    <row r="143" spans="2:8" x14ac:dyDescent="0.35">
      <c r="B143" s="22">
        <v>43845</v>
      </c>
      <c r="C143" s="16"/>
      <c r="D143" s="17" t="s">
        <v>144</v>
      </c>
      <c r="E143" s="20"/>
      <c r="F143" s="20">
        <v>10000</v>
      </c>
      <c r="G143" s="20"/>
      <c r="H143" s="20">
        <v>10000</v>
      </c>
    </row>
    <row r="144" spans="2:8" x14ac:dyDescent="0.35">
      <c r="B144" s="22">
        <v>43861</v>
      </c>
      <c r="C144" s="16" t="s">
        <v>146</v>
      </c>
      <c r="D144" s="17" t="s">
        <v>147</v>
      </c>
      <c r="E144" s="20"/>
      <c r="F144" s="20">
        <v>500</v>
      </c>
      <c r="G144" s="20"/>
      <c r="H144" s="20">
        <v>10500</v>
      </c>
    </row>
    <row r="145" spans="2:8" x14ac:dyDescent="0.35">
      <c r="B145" s="22">
        <v>43861</v>
      </c>
      <c r="C145" s="16" t="s">
        <v>146</v>
      </c>
      <c r="D145" s="17" t="s">
        <v>147</v>
      </c>
      <c r="E145" s="20"/>
      <c r="F145" s="20">
        <v>700</v>
      </c>
      <c r="G145" s="20"/>
      <c r="H145" s="20">
        <v>11200</v>
      </c>
    </row>
    <row r="146" spans="2:8" x14ac:dyDescent="0.35">
      <c r="B146" s="22">
        <v>43861</v>
      </c>
      <c r="C146" s="16" t="s">
        <v>138</v>
      </c>
      <c r="D146" s="17" t="s">
        <v>147</v>
      </c>
      <c r="E146" s="20">
        <v>11200</v>
      </c>
      <c r="F146" s="20"/>
      <c r="G146" s="20"/>
      <c r="H146" s="20">
        <v>0</v>
      </c>
    </row>
    <row r="147" spans="2:8" x14ac:dyDescent="0.35">
      <c r="B147" s="22"/>
      <c r="C147" s="16"/>
      <c r="D147" s="17"/>
      <c r="E147" s="20"/>
      <c r="F147" s="20"/>
      <c r="G147" s="20"/>
      <c r="H147" s="20"/>
    </row>
    <row r="148" spans="2:8" x14ac:dyDescent="0.35">
      <c r="B148" s="22"/>
      <c r="C148" s="16"/>
      <c r="D148" s="16"/>
      <c r="E148" s="20"/>
      <c r="F148" s="20"/>
      <c r="G148" s="20"/>
      <c r="H148" s="20"/>
    </row>
    <row r="149" spans="2:8" x14ac:dyDescent="0.35">
      <c r="B149" s="22"/>
      <c r="C149" s="16"/>
      <c r="D149" s="16"/>
      <c r="E149" s="20"/>
      <c r="F149" s="20"/>
      <c r="G149" s="20"/>
      <c r="H149" s="20"/>
    </row>
    <row r="151" spans="2:8" x14ac:dyDescent="0.35">
      <c r="B151" s="61" t="s">
        <v>75</v>
      </c>
      <c r="C151" s="62"/>
      <c r="D151" s="62"/>
      <c r="E151" s="62"/>
      <c r="F151" s="62"/>
      <c r="G151" s="41"/>
      <c r="H151" s="42" t="s">
        <v>76</v>
      </c>
    </row>
    <row r="152" spans="2:8" x14ac:dyDescent="0.35">
      <c r="B152" s="63" t="s">
        <v>0</v>
      </c>
      <c r="C152" s="65" t="s">
        <v>50</v>
      </c>
      <c r="D152" s="39"/>
      <c r="E152" s="67" t="s">
        <v>2</v>
      </c>
      <c r="F152" s="65" t="s">
        <v>3</v>
      </c>
      <c r="G152" s="69" t="s">
        <v>51</v>
      </c>
      <c r="H152" s="70"/>
    </row>
    <row r="153" spans="2:8" x14ac:dyDescent="0.35">
      <c r="B153" s="64"/>
      <c r="C153" s="66"/>
      <c r="D153" s="40" t="s">
        <v>21</v>
      </c>
      <c r="E153" s="68"/>
      <c r="F153" s="66"/>
      <c r="G153" s="13" t="s">
        <v>2</v>
      </c>
      <c r="H153" s="14" t="s">
        <v>3</v>
      </c>
    </row>
    <row r="154" spans="2:8" x14ac:dyDescent="0.35">
      <c r="B154" s="22">
        <v>43861</v>
      </c>
      <c r="C154" s="16" t="s">
        <v>146</v>
      </c>
      <c r="D154" s="17" t="s">
        <v>147</v>
      </c>
      <c r="E154" s="20">
        <v>270</v>
      </c>
      <c r="F154" s="20"/>
      <c r="G154" s="20">
        <v>270</v>
      </c>
      <c r="H154" s="20"/>
    </row>
    <row r="155" spans="2:8" x14ac:dyDescent="0.35">
      <c r="B155" s="22">
        <v>43861</v>
      </c>
      <c r="C155" s="16" t="s">
        <v>138</v>
      </c>
      <c r="D155" s="17" t="s">
        <v>147</v>
      </c>
      <c r="E155" s="20"/>
      <c r="F155" s="20">
        <v>270</v>
      </c>
      <c r="G155" s="20">
        <v>0</v>
      </c>
      <c r="H155" s="20"/>
    </row>
    <row r="156" spans="2:8" x14ac:dyDescent="0.35">
      <c r="B156" s="22"/>
      <c r="C156" s="16"/>
      <c r="D156" s="17"/>
      <c r="E156" s="20"/>
      <c r="F156" s="20"/>
      <c r="G156" s="20"/>
      <c r="H156" s="20"/>
    </row>
    <row r="157" spans="2:8" x14ac:dyDescent="0.35">
      <c r="B157" s="22"/>
      <c r="C157" s="16"/>
      <c r="D157" s="17"/>
      <c r="E157" s="20"/>
      <c r="F157" s="20"/>
      <c r="G157" s="20"/>
      <c r="H157" s="20"/>
    </row>
    <row r="158" spans="2:8" x14ac:dyDescent="0.35">
      <c r="B158" s="22"/>
      <c r="C158" s="16"/>
      <c r="D158" s="17"/>
      <c r="E158" s="20"/>
      <c r="F158" s="20"/>
      <c r="G158" s="20"/>
      <c r="H158" s="20"/>
    </row>
    <row r="159" spans="2:8" x14ac:dyDescent="0.35">
      <c r="B159" s="22"/>
      <c r="C159" s="16"/>
      <c r="D159" s="16"/>
      <c r="E159" s="20"/>
      <c r="F159" s="20"/>
      <c r="G159" s="20"/>
      <c r="H159" s="20"/>
    </row>
    <row r="160" spans="2:8" x14ac:dyDescent="0.35">
      <c r="B160" s="22"/>
      <c r="C160" s="16"/>
      <c r="D160" s="16"/>
      <c r="E160" s="20"/>
      <c r="F160" s="20"/>
      <c r="G160" s="20"/>
      <c r="H160" s="20"/>
    </row>
    <row r="162" spans="2:8" x14ac:dyDescent="0.35">
      <c r="B162" s="61" t="s">
        <v>77</v>
      </c>
      <c r="C162" s="62"/>
      <c r="D162" s="62"/>
      <c r="E162" s="62"/>
      <c r="F162" s="62"/>
      <c r="G162" s="41"/>
      <c r="H162" s="42" t="s">
        <v>78</v>
      </c>
    </row>
    <row r="163" spans="2:8" x14ac:dyDescent="0.35">
      <c r="B163" s="63" t="s">
        <v>0</v>
      </c>
      <c r="C163" s="65" t="s">
        <v>50</v>
      </c>
      <c r="D163" s="39"/>
      <c r="E163" s="67" t="s">
        <v>2</v>
      </c>
      <c r="F163" s="65" t="s">
        <v>3</v>
      </c>
      <c r="G163" s="69" t="s">
        <v>51</v>
      </c>
      <c r="H163" s="70"/>
    </row>
    <row r="164" spans="2:8" x14ac:dyDescent="0.35">
      <c r="B164" s="64"/>
      <c r="C164" s="66"/>
      <c r="D164" s="40" t="s">
        <v>21</v>
      </c>
      <c r="E164" s="68"/>
      <c r="F164" s="66"/>
      <c r="G164" s="13" t="s">
        <v>2</v>
      </c>
      <c r="H164" s="14" t="s">
        <v>3</v>
      </c>
    </row>
    <row r="165" spans="2:8" x14ac:dyDescent="0.35">
      <c r="B165" s="22">
        <v>43861</v>
      </c>
      <c r="C165" s="16" t="s">
        <v>146</v>
      </c>
      <c r="D165" s="17" t="s">
        <v>147</v>
      </c>
      <c r="E165" s="20">
        <v>800</v>
      </c>
      <c r="F165" s="20"/>
      <c r="G165" s="20">
        <v>800</v>
      </c>
      <c r="H165" s="20"/>
    </row>
    <row r="166" spans="2:8" x14ac:dyDescent="0.35">
      <c r="B166" s="22">
        <v>43861</v>
      </c>
      <c r="C166" s="16" t="s">
        <v>138</v>
      </c>
      <c r="D166" s="17" t="s">
        <v>147</v>
      </c>
      <c r="E166" s="20"/>
      <c r="F166" s="20">
        <v>800</v>
      </c>
      <c r="G166" s="20">
        <v>0</v>
      </c>
      <c r="H166" s="20"/>
    </row>
    <row r="167" spans="2:8" x14ac:dyDescent="0.35">
      <c r="B167" s="22"/>
      <c r="C167" s="16"/>
      <c r="D167" s="17"/>
      <c r="E167" s="20"/>
      <c r="F167" s="20"/>
      <c r="G167" s="20"/>
      <c r="H167" s="20"/>
    </row>
    <row r="168" spans="2:8" x14ac:dyDescent="0.35">
      <c r="B168" s="22"/>
      <c r="C168" s="16"/>
      <c r="D168" s="17"/>
      <c r="E168" s="20"/>
      <c r="F168" s="20"/>
      <c r="G168" s="20"/>
      <c r="H168" s="20"/>
    </row>
    <row r="169" spans="2:8" x14ac:dyDescent="0.35">
      <c r="B169" s="22"/>
      <c r="C169" s="16"/>
      <c r="D169" s="16"/>
      <c r="E169" s="20"/>
      <c r="F169" s="20"/>
      <c r="G169" s="20"/>
      <c r="H169" s="20"/>
    </row>
    <row r="170" spans="2:8" x14ac:dyDescent="0.35">
      <c r="B170" s="22"/>
      <c r="C170" s="16"/>
      <c r="D170" s="16"/>
      <c r="E170" s="20"/>
      <c r="F170" s="20"/>
      <c r="G170" s="20"/>
      <c r="H170" s="20"/>
    </row>
    <row r="171" spans="2:8" x14ac:dyDescent="0.35">
      <c r="B171" s="22"/>
      <c r="C171" s="16"/>
      <c r="D171" s="16"/>
      <c r="E171" s="20"/>
      <c r="F171" s="20"/>
      <c r="G171" s="20"/>
      <c r="H171" s="20"/>
    </row>
    <row r="173" spans="2:8" x14ac:dyDescent="0.35">
      <c r="B173" s="61" t="s">
        <v>79</v>
      </c>
      <c r="C173" s="62"/>
      <c r="D173" s="62"/>
      <c r="E173" s="62"/>
      <c r="F173" s="62"/>
      <c r="G173" s="41"/>
      <c r="H173" s="42" t="s">
        <v>80</v>
      </c>
    </row>
    <row r="174" spans="2:8" x14ac:dyDescent="0.35">
      <c r="B174" s="63" t="s">
        <v>0</v>
      </c>
      <c r="C174" s="65" t="s">
        <v>50</v>
      </c>
      <c r="D174" s="39"/>
      <c r="E174" s="67" t="s">
        <v>2</v>
      </c>
      <c r="F174" s="65" t="s">
        <v>3</v>
      </c>
      <c r="G174" s="69" t="s">
        <v>51</v>
      </c>
      <c r="H174" s="70"/>
    </row>
    <row r="175" spans="2:8" x14ac:dyDescent="0.35">
      <c r="B175" s="64"/>
      <c r="C175" s="66"/>
      <c r="D175" s="40" t="s">
        <v>21</v>
      </c>
      <c r="E175" s="68"/>
      <c r="F175" s="66"/>
      <c r="G175" s="13" t="s">
        <v>2</v>
      </c>
      <c r="H175" s="14" t="s">
        <v>3</v>
      </c>
    </row>
    <row r="176" spans="2:8" x14ac:dyDescent="0.35">
      <c r="B176" s="22">
        <v>43861</v>
      </c>
      <c r="C176" s="16" t="s">
        <v>146</v>
      </c>
      <c r="D176" s="17" t="s">
        <v>147</v>
      </c>
      <c r="E176" s="20">
        <v>500</v>
      </c>
      <c r="F176" s="20"/>
      <c r="G176" s="20">
        <v>500</v>
      </c>
      <c r="H176" s="20"/>
    </row>
    <row r="177" spans="2:8" x14ac:dyDescent="0.35">
      <c r="B177" s="22">
        <v>43861</v>
      </c>
      <c r="C177" s="16" t="s">
        <v>138</v>
      </c>
      <c r="D177" s="17" t="s">
        <v>147</v>
      </c>
      <c r="E177" s="20"/>
      <c r="F177" s="20">
        <v>500</v>
      </c>
      <c r="G177" s="20">
        <v>0</v>
      </c>
      <c r="H177" s="20"/>
    </row>
    <row r="178" spans="2:8" x14ac:dyDescent="0.35">
      <c r="B178" s="22"/>
      <c r="C178" s="16"/>
      <c r="D178" s="17"/>
      <c r="E178" s="20"/>
      <c r="F178" s="20"/>
      <c r="G178" s="20"/>
      <c r="H178" s="20"/>
    </row>
    <row r="179" spans="2:8" x14ac:dyDescent="0.35">
      <c r="B179" s="22"/>
      <c r="C179" s="16"/>
      <c r="D179" s="17"/>
      <c r="E179" s="20"/>
      <c r="F179" s="20"/>
      <c r="G179" s="20"/>
      <c r="H179" s="20"/>
    </row>
    <row r="180" spans="2:8" x14ac:dyDescent="0.35">
      <c r="B180" s="22"/>
      <c r="C180" s="16"/>
      <c r="D180" s="17"/>
      <c r="E180" s="20"/>
      <c r="F180" s="20"/>
      <c r="G180" s="20"/>
      <c r="H180" s="20"/>
    </row>
    <row r="181" spans="2:8" x14ac:dyDescent="0.35">
      <c r="B181" s="22"/>
      <c r="C181" s="16"/>
      <c r="D181" s="16"/>
      <c r="E181" s="20"/>
      <c r="F181" s="20"/>
      <c r="G181" s="20"/>
      <c r="H181" s="20"/>
    </row>
    <row r="182" spans="2:8" x14ac:dyDescent="0.35">
      <c r="B182" s="22"/>
      <c r="C182" s="16"/>
      <c r="D182" s="16"/>
      <c r="E182" s="20"/>
      <c r="F182" s="20"/>
      <c r="G182" s="20"/>
      <c r="H182" s="20"/>
    </row>
    <row r="184" spans="2:8" x14ac:dyDescent="0.35">
      <c r="B184" s="61" t="s">
        <v>81</v>
      </c>
      <c r="C184" s="62"/>
      <c r="D184" s="62"/>
      <c r="E184" s="62"/>
      <c r="F184" s="62"/>
      <c r="G184" s="41"/>
      <c r="H184" s="42" t="s">
        <v>82</v>
      </c>
    </row>
    <row r="185" spans="2:8" x14ac:dyDescent="0.35">
      <c r="B185" s="63" t="s">
        <v>0</v>
      </c>
      <c r="C185" s="65" t="s">
        <v>50</v>
      </c>
      <c r="D185" s="39"/>
      <c r="E185" s="67" t="s">
        <v>2</v>
      </c>
      <c r="F185" s="65" t="s">
        <v>3</v>
      </c>
      <c r="G185" s="69" t="s">
        <v>51</v>
      </c>
      <c r="H185" s="70"/>
    </row>
    <row r="186" spans="2:8" x14ac:dyDescent="0.35">
      <c r="B186" s="64"/>
      <c r="C186" s="66"/>
      <c r="D186" s="40" t="s">
        <v>21</v>
      </c>
      <c r="E186" s="68"/>
      <c r="F186" s="66"/>
      <c r="G186" s="13" t="s">
        <v>2</v>
      </c>
      <c r="H186" s="14" t="s">
        <v>3</v>
      </c>
    </row>
    <row r="187" spans="2:8" x14ac:dyDescent="0.35">
      <c r="B187" s="22">
        <v>43846</v>
      </c>
      <c r="C187" s="16"/>
      <c r="D187" s="17" t="s">
        <v>144</v>
      </c>
      <c r="E187" s="20">
        <v>200</v>
      </c>
      <c r="F187" s="20"/>
      <c r="G187" s="20">
        <v>200</v>
      </c>
      <c r="H187" s="20"/>
    </row>
    <row r="188" spans="2:8" x14ac:dyDescent="0.35">
      <c r="B188" s="22">
        <v>43861</v>
      </c>
      <c r="C188" s="16" t="s">
        <v>138</v>
      </c>
      <c r="D188" s="17" t="s">
        <v>147</v>
      </c>
      <c r="E188" s="20"/>
      <c r="F188" s="20">
        <v>200</v>
      </c>
      <c r="G188" s="20">
        <v>0</v>
      </c>
      <c r="H188" s="20"/>
    </row>
    <row r="189" spans="2:8" x14ac:dyDescent="0.35">
      <c r="B189" s="22"/>
      <c r="C189" s="16"/>
      <c r="D189" s="17"/>
      <c r="E189" s="20"/>
      <c r="F189" s="20"/>
      <c r="G189" s="20"/>
      <c r="H189" s="20"/>
    </row>
    <row r="190" spans="2:8" x14ac:dyDescent="0.35">
      <c r="B190" s="22"/>
      <c r="C190" s="16"/>
      <c r="D190" s="17"/>
      <c r="E190" s="20"/>
      <c r="F190" s="20"/>
      <c r="G190" s="20"/>
      <c r="H190" s="20"/>
    </row>
    <row r="191" spans="2:8" x14ac:dyDescent="0.35">
      <c r="B191" s="22"/>
      <c r="C191" s="16"/>
      <c r="D191" s="17"/>
      <c r="E191" s="20"/>
      <c r="F191" s="20"/>
      <c r="G191" s="20"/>
      <c r="H191" s="20"/>
    </row>
    <row r="192" spans="2:8" x14ac:dyDescent="0.35">
      <c r="B192" s="22"/>
      <c r="C192" s="16"/>
      <c r="D192" s="16"/>
      <c r="E192" s="20"/>
      <c r="F192" s="20"/>
      <c r="G192" s="20"/>
      <c r="H192" s="20"/>
    </row>
    <row r="193" spans="2:8" x14ac:dyDescent="0.35">
      <c r="B193" s="22"/>
      <c r="C193" s="16"/>
      <c r="D193" s="16"/>
      <c r="E193" s="20"/>
      <c r="F193" s="20"/>
      <c r="G193" s="20"/>
      <c r="H193" s="20"/>
    </row>
    <row r="195" spans="2:8" x14ac:dyDescent="0.35">
      <c r="B195" s="61" t="s">
        <v>83</v>
      </c>
      <c r="C195" s="62"/>
      <c r="D195" s="62"/>
      <c r="E195" s="62"/>
      <c r="F195" s="62"/>
      <c r="G195" s="41"/>
      <c r="H195" s="42" t="s">
        <v>84</v>
      </c>
    </row>
    <row r="196" spans="2:8" x14ac:dyDescent="0.35">
      <c r="B196" s="63" t="s">
        <v>0</v>
      </c>
      <c r="C196" s="65" t="s">
        <v>50</v>
      </c>
      <c r="D196" s="39"/>
      <c r="E196" s="67" t="s">
        <v>2</v>
      </c>
      <c r="F196" s="65" t="s">
        <v>3</v>
      </c>
      <c r="G196" s="69" t="s">
        <v>51</v>
      </c>
      <c r="H196" s="70"/>
    </row>
    <row r="197" spans="2:8" x14ac:dyDescent="0.35">
      <c r="B197" s="64"/>
      <c r="C197" s="66"/>
      <c r="D197" s="40" t="s">
        <v>21</v>
      </c>
      <c r="E197" s="68"/>
      <c r="F197" s="66"/>
      <c r="G197" s="13" t="s">
        <v>2</v>
      </c>
      <c r="H197" s="14" t="s">
        <v>3</v>
      </c>
    </row>
    <row r="198" spans="2:8" x14ac:dyDescent="0.35">
      <c r="B198" s="22">
        <v>43860</v>
      </c>
      <c r="C198" s="16"/>
      <c r="D198" s="17" t="s">
        <v>144</v>
      </c>
      <c r="E198" s="20">
        <v>400</v>
      </c>
      <c r="F198" s="20"/>
      <c r="G198" s="20">
        <v>400</v>
      </c>
      <c r="H198" s="20"/>
    </row>
    <row r="199" spans="2:8" x14ac:dyDescent="0.35">
      <c r="B199" s="22">
        <v>43861</v>
      </c>
      <c r="C199" s="16" t="s">
        <v>138</v>
      </c>
      <c r="D199" s="17" t="s">
        <v>147</v>
      </c>
      <c r="E199" s="20"/>
      <c r="F199" s="20">
        <v>400</v>
      </c>
      <c r="G199" s="20">
        <v>0</v>
      </c>
      <c r="H199" s="20"/>
    </row>
    <row r="200" spans="2:8" x14ac:dyDescent="0.35">
      <c r="B200" s="22"/>
      <c r="C200" s="16"/>
      <c r="D200" s="17"/>
      <c r="E200" s="20"/>
      <c r="F200" s="20"/>
      <c r="G200" s="20"/>
      <c r="H200" s="20"/>
    </row>
    <row r="201" spans="2:8" x14ac:dyDescent="0.35">
      <c r="B201" s="22"/>
      <c r="C201" s="16"/>
      <c r="D201" s="17"/>
      <c r="E201" s="20"/>
      <c r="F201" s="20"/>
      <c r="G201" s="20"/>
      <c r="H201" s="20"/>
    </row>
    <row r="202" spans="2:8" x14ac:dyDescent="0.35">
      <c r="B202" s="22"/>
      <c r="C202" s="16"/>
      <c r="D202" s="17"/>
      <c r="E202" s="20"/>
      <c r="F202" s="20"/>
      <c r="G202" s="20"/>
      <c r="H202" s="20"/>
    </row>
    <row r="203" spans="2:8" x14ac:dyDescent="0.35">
      <c r="B203" s="22"/>
      <c r="C203" s="16"/>
      <c r="D203" s="16"/>
      <c r="E203" s="20"/>
      <c r="F203" s="20"/>
      <c r="G203" s="20"/>
      <c r="H203" s="20"/>
    </row>
    <row r="204" spans="2:8" x14ac:dyDescent="0.35">
      <c r="B204" s="22"/>
      <c r="C204" s="16"/>
      <c r="D204" s="16"/>
      <c r="E204" s="20"/>
      <c r="F204" s="20"/>
      <c r="G204" s="20"/>
      <c r="H204" s="20"/>
    </row>
    <row r="206" spans="2:8" x14ac:dyDescent="0.35">
      <c r="B206" s="61" t="s">
        <v>85</v>
      </c>
      <c r="C206" s="62"/>
      <c r="D206" s="62"/>
      <c r="E206" s="62"/>
      <c r="F206" s="62"/>
      <c r="G206" s="41"/>
      <c r="H206" s="42" t="s">
        <v>86</v>
      </c>
    </row>
    <row r="207" spans="2:8" x14ac:dyDescent="0.35">
      <c r="B207" s="63" t="s">
        <v>0</v>
      </c>
      <c r="C207" s="65" t="s">
        <v>50</v>
      </c>
      <c r="D207" s="39"/>
      <c r="E207" s="67" t="s">
        <v>2</v>
      </c>
      <c r="F207" s="65" t="s">
        <v>3</v>
      </c>
      <c r="G207" s="69" t="s">
        <v>51</v>
      </c>
      <c r="H207" s="70"/>
    </row>
    <row r="208" spans="2:8" x14ac:dyDescent="0.35">
      <c r="B208" s="64"/>
      <c r="C208" s="66"/>
      <c r="D208" s="40" t="s">
        <v>21</v>
      </c>
      <c r="E208" s="68"/>
      <c r="F208" s="66"/>
      <c r="G208" s="13" t="s">
        <v>2</v>
      </c>
      <c r="H208" s="14" t="s">
        <v>3</v>
      </c>
    </row>
    <row r="209" spans="2:8" x14ac:dyDescent="0.35">
      <c r="B209" s="22">
        <v>43861</v>
      </c>
      <c r="C209" s="16" t="s">
        <v>146</v>
      </c>
      <c r="D209" s="17" t="s">
        <v>147</v>
      </c>
      <c r="E209" s="20">
        <v>100</v>
      </c>
      <c r="F209" s="20"/>
      <c r="G209" s="20">
        <v>100</v>
      </c>
      <c r="H209" s="20"/>
    </row>
    <row r="210" spans="2:8" x14ac:dyDescent="0.35">
      <c r="B210" s="22">
        <v>43861</v>
      </c>
      <c r="C210" s="16" t="s">
        <v>138</v>
      </c>
      <c r="D210" s="17" t="s">
        <v>147</v>
      </c>
      <c r="E210" s="20"/>
      <c r="F210" s="20">
        <v>100</v>
      </c>
      <c r="G210" s="20">
        <v>0</v>
      </c>
      <c r="H210" s="20"/>
    </row>
    <row r="211" spans="2:8" x14ac:dyDescent="0.35">
      <c r="B211" s="22"/>
      <c r="C211" s="16"/>
      <c r="D211" s="17"/>
      <c r="E211" s="20"/>
      <c r="F211" s="20"/>
      <c r="G211" s="20"/>
      <c r="H211" s="20"/>
    </row>
    <row r="212" spans="2:8" x14ac:dyDescent="0.35">
      <c r="B212" s="22"/>
      <c r="C212" s="16"/>
      <c r="D212" s="16"/>
      <c r="E212" s="20"/>
      <c r="F212" s="20"/>
      <c r="G212" s="20"/>
      <c r="H212" s="20"/>
    </row>
    <row r="213" spans="2:8" x14ac:dyDescent="0.35">
      <c r="B213" s="22"/>
      <c r="C213" s="16"/>
      <c r="D213" s="16"/>
      <c r="E213" s="20"/>
      <c r="F213" s="20"/>
      <c r="G213" s="20"/>
      <c r="H213" s="20"/>
    </row>
    <row r="214" spans="2:8" x14ac:dyDescent="0.35">
      <c r="B214" s="22"/>
      <c r="C214" s="16"/>
      <c r="D214" s="16"/>
      <c r="E214" s="20"/>
      <c r="F214" s="20"/>
      <c r="G214" s="20"/>
      <c r="H214" s="20"/>
    </row>
    <row r="215" spans="2:8" x14ac:dyDescent="0.35">
      <c r="B215" s="22"/>
      <c r="C215" s="16"/>
      <c r="D215" s="16"/>
      <c r="E215" s="20"/>
      <c r="F215" s="20"/>
      <c r="G215" s="20"/>
      <c r="H215" s="20"/>
    </row>
    <row r="217" spans="2:8" x14ac:dyDescent="0.35">
      <c r="B217" s="61" t="s">
        <v>87</v>
      </c>
      <c r="C217" s="62"/>
      <c r="D217" s="62"/>
      <c r="E217" s="62"/>
      <c r="F217" s="62"/>
      <c r="G217" s="41"/>
      <c r="H217" s="42" t="s">
        <v>88</v>
      </c>
    </row>
    <row r="218" spans="2:8" x14ac:dyDescent="0.35">
      <c r="B218" s="63" t="s">
        <v>0</v>
      </c>
      <c r="C218" s="65" t="s">
        <v>50</v>
      </c>
      <c r="D218" s="39"/>
      <c r="E218" s="67" t="s">
        <v>2</v>
      </c>
      <c r="F218" s="65" t="s">
        <v>3</v>
      </c>
      <c r="G218" s="69" t="s">
        <v>51</v>
      </c>
      <c r="H218" s="70"/>
    </row>
    <row r="219" spans="2:8" x14ac:dyDescent="0.35">
      <c r="B219" s="64"/>
      <c r="C219" s="66"/>
      <c r="D219" s="40" t="s">
        <v>21</v>
      </c>
      <c r="E219" s="68"/>
      <c r="F219" s="66"/>
      <c r="G219" s="13" t="s">
        <v>2</v>
      </c>
      <c r="H219" s="14" t="s">
        <v>3</v>
      </c>
    </row>
    <row r="220" spans="2:8" x14ac:dyDescent="0.35">
      <c r="B220" s="22"/>
      <c r="C220" s="16"/>
      <c r="D220" s="16"/>
      <c r="E220" s="20"/>
      <c r="F220" s="20"/>
      <c r="G220" s="20"/>
      <c r="H220" s="20"/>
    </row>
    <row r="221" spans="2:8" x14ac:dyDescent="0.35">
      <c r="B221" s="22"/>
      <c r="C221" s="16"/>
      <c r="D221" s="16"/>
      <c r="E221" s="20"/>
      <c r="F221" s="20"/>
      <c r="G221" s="20"/>
      <c r="H221" s="20"/>
    </row>
    <row r="222" spans="2:8" x14ac:dyDescent="0.35">
      <c r="B222" s="22"/>
      <c r="C222" s="16"/>
      <c r="D222" s="16"/>
      <c r="E222" s="20"/>
      <c r="F222" s="20"/>
      <c r="G222" s="20"/>
      <c r="H222" s="20"/>
    </row>
    <row r="223" spans="2:8" x14ac:dyDescent="0.35">
      <c r="B223" s="22"/>
      <c r="C223" s="16"/>
      <c r="D223" s="16"/>
      <c r="E223" s="20"/>
      <c r="F223" s="20"/>
      <c r="G223" s="20"/>
      <c r="H223" s="20"/>
    </row>
    <row r="224" spans="2:8" x14ac:dyDescent="0.35">
      <c r="B224" s="22"/>
      <c r="C224" s="16"/>
      <c r="D224" s="16"/>
      <c r="E224" s="20"/>
      <c r="F224" s="20"/>
      <c r="G224" s="20"/>
      <c r="H224" s="20"/>
    </row>
    <row r="225" spans="2:8" x14ac:dyDescent="0.35">
      <c r="B225" s="22"/>
      <c r="C225" s="16"/>
      <c r="D225" s="16"/>
      <c r="E225" s="20"/>
      <c r="F225" s="20"/>
      <c r="G225" s="20"/>
      <c r="H225" s="20"/>
    </row>
    <row r="226" spans="2:8" x14ac:dyDescent="0.35">
      <c r="B226" s="22"/>
      <c r="C226" s="16"/>
      <c r="D226" s="16"/>
      <c r="E226" s="20"/>
      <c r="F226" s="20"/>
      <c r="G226" s="20"/>
      <c r="H226" s="20"/>
    </row>
  </sheetData>
  <mergeCells count="120">
    <mergeCell ref="B217:F217"/>
    <mergeCell ref="B218:B219"/>
    <mergeCell ref="C218:C219"/>
    <mergeCell ref="E218:E219"/>
    <mergeCell ref="F218:F219"/>
    <mergeCell ref="G218:H218"/>
    <mergeCell ref="B206:F206"/>
    <mergeCell ref="B207:B208"/>
    <mergeCell ref="C207:C208"/>
    <mergeCell ref="E207:E208"/>
    <mergeCell ref="F207:F208"/>
    <mergeCell ref="G207:H207"/>
    <mergeCell ref="B195:F195"/>
    <mergeCell ref="B196:B197"/>
    <mergeCell ref="C196:C197"/>
    <mergeCell ref="E196:E197"/>
    <mergeCell ref="F196:F197"/>
    <mergeCell ref="G196:H196"/>
    <mergeCell ref="B184:F184"/>
    <mergeCell ref="B185:B186"/>
    <mergeCell ref="C185:C186"/>
    <mergeCell ref="E185:E186"/>
    <mergeCell ref="F185:F186"/>
    <mergeCell ref="G185:H185"/>
    <mergeCell ref="B173:F173"/>
    <mergeCell ref="B174:B175"/>
    <mergeCell ref="C174:C175"/>
    <mergeCell ref="E174:E175"/>
    <mergeCell ref="F174:F175"/>
    <mergeCell ref="G174:H174"/>
    <mergeCell ref="B162:F162"/>
    <mergeCell ref="B163:B164"/>
    <mergeCell ref="C163:C164"/>
    <mergeCell ref="E163:E164"/>
    <mergeCell ref="F163:F164"/>
    <mergeCell ref="G163:H163"/>
    <mergeCell ref="B151:F151"/>
    <mergeCell ref="B152:B153"/>
    <mergeCell ref="C152:C153"/>
    <mergeCell ref="E152:E153"/>
    <mergeCell ref="F152:F153"/>
    <mergeCell ref="G152:H152"/>
    <mergeCell ref="B140:F140"/>
    <mergeCell ref="B141:B142"/>
    <mergeCell ref="C141:C142"/>
    <mergeCell ref="E141:E142"/>
    <mergeCell ref="F141:F142"/>
    <mergeCell ref="G141:H141"/>
    <mergeCell ref="B129:F129"/>
    <mergeCell ref="B130:B131"/>
    <mergeCell ref="C130:C131"/>
    <mergeCell ref="E130:E131"/>
    <mergeCell ref="F130:F131"/>
    <mergeCell ref="G130:H130"/>
    <mergeCell ref="B118:F118"/>
    <mergeCell ref="B119:B120"/>
    <mergeCell ref="C119:C120"/>
    <mergeCell ref="E119:E120"/>
    <mergeCell ref="F119:F120"/>
    <mergeCell ref="G119:H119"/>
    <mergeCell ref="B107:F107"/>
    <mergeCell ref="B108:B109"/>
    <mergeCell ref="C108:C109"/>
    <mergeCell ref="E108:E109"/>
    <mergeCell ref="F108:F109"/>
    <mergeCell ref="G108:H108"/>
    <mergeCell ref="B96:F96"/>
    <mergeCell ref="B97:B98"/>
    <mergeCell ref="C97:C98"/>
    <mergeCell ref="E97:E98"/>
    <mergeCell ref="F97:F98"/>
    <mergeCell ref="G97:H97"/>
    <mergeCell ref="B85:F85"/>
    <mergeCell ref="B86:B87"/>
    <mergeCell ref="C86:C87"/>
    <mergeCell ref="E86:E87"/>
    <mergeCell ref="F86:F87"/>
    <mergeCell ref="G86:H86"/>
    <mergeCell ref="B74:F74"/>
    <mergeCell ref="B75:B76"/>
    <mergeCell ref="C75:C76"/>
    <mergeCell ref="E75:E76"/>
    <mergeCell ref="F75:F76"/>
    <mergeCell ref="G75:H75"/>
    <mergeCell ref="B63:F63"/>
    <mergeCell ref="B64:B65"/>
    <mergeCell ref="C64:C65"/>
    <mergeCell ref="E64:E65"/>
    <mergeCell ref="F64:F65"/>
    <mergeCell ref="G64:H64"/>
    <mergeCell ref="B52:F52"/>
    <mergeCell ref="B53:B54"/>
    <mergeCell ref="C53:C54"/>
    <mergeCell ref="E53:E54"/>
    <mergeCell ref="F53:F54"/>
    <mergeCell ref="G53:H53"/>
    <mergeCell ref="B41:F41"/>
    <mergeCell ref="B42:B43"/>
    <mergeCell ref="C42:C43"/>
    <mergeCell ref="E42:E43"/>
    <mergeCell ref="F42:F43"/>
    <mergeCell ref="G42:H42"/>
    <mergeCell ref="B30:F30"/>
    <mergeCell ref="B31:B32"/>
    <mergeCell ref="C31:C32"/>
    <mergeCell ref="E31:E32"/>
    <mergeCell ref="F31:F32"/>
    <mergeCell ref="G31:H31"/>
    <mergeCell ref="B16:F16"/>
    <mergeCell ref="B17:B18"/>
    <mergeCell ref="C17:C18"/>
    <mergeCell ref="E17:E18"/>
    <mergeCell ref="F17:F18"/>
    <mergeCell ref="G17:H17"/>
    <mergeCell ref="G3:H3"/>
    <mergeCell ref="B2:F2"/>
    <mergeCell ref="B3:B4"/>
    <mergeCell ref="C3:C4"/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7"/>
  <sheetViews>
    <sheetView showGridLines="0" workbookViewId="0">
      <selection activeCell="D23" sqref="D23"/>
    </sheetView>
  </sheetViews>
  <sheetFormatPr defaultRowHeight="14.5" x14ac:dyDescent="0.35"/>
  <cols>
    <col min="1" max="1" width="2.90625" customWidth="1"/>
    <col min="2" max="2" width="33.90625" customWidth="1"/>
    <col min="3" max="4" width="10.08984375" bestFit="1" customWidth="1"/>
  </cols>
  <sheetData>
    <row r="1" spans="2:4" ht="15" thickBot="1" x14ac:dyDescent="0.4"/>
    <row r="2" spans="2:4" x14ac:dyDescent="0.35">
      <c r="B2" s="74" t="s">
        <v>102</v>
      </c>
      <c r="C2" s="75"/>
      <c r="D2" s="76"/>
    </row>
    <row r="3" spans="2:4" x14ac:dyDescent="0.35">
      <c r="B3" s="77" t="s">
        <v>103</v>
      </c>
      <c r="C3" s="78"/>
      <c r="D3" s="79"/>
    </row>
    <row r="4" spans="2:4" x14ac:dyDescent="0.35">
      <c r="B4" s="71" t="s">
        <v>104</v>
      </c>
      <c r="C4" s="72"/>
      <c r="D4" s="73"/>
    </row>
    <row r="5" spans="2:4" x14ac:dyDescent="0.35">
      <c r="B5" s="27" t="s">
        <v>90</v>
      </c>
      <c r="C5" s="28" t="s">
        <v>2</v>
      </c>
      <c r="D5" s="29" t="s">
        <v>3</v>
      </c>
    </row>
    <row r="6" spans="2:4" x14ac:dyDescent="0.35">
      <c r="B6" s="30" t="s">
        <v>15</v>
      </c>
      <c r="C6" s="31">
        <v>12300</v>
      </c>
      <c r="D6" s="32"/>
    </row>
    <row r="7" spans="2:4" x14ac:dyDescent="0.35">
      <c r="B7" s="30" t="s">
        <v>53</v>
      </c>
      <c r="C7" s="31">
        <v>8000</v>
      </c>
      <c r="D7" s="32"/>
    </row>
    <row r="8" spans="2:4" x14ac:dyDescent="0.35">
      <c r="B8" s="30" t="s">
        <v>16</v>
      </c>
      <c r="C8" s="31">
        <v>1000</v>
      </c>
      <c r="D8" s="32"/>
    </row>
    <row r="9" spans="2:4" x14ac:dyDescent="0.35">
      <c r="B9" s="30" t="s">
        <v>25</v>
      </c>
      <c r="C9" s="31">
        <v>1500</v>
      </c>
      <c r="D9" s="32"/>
    </row>
    <row r="10" spans="2:4" x14ac:dyDescent="0.35">
      <c r="B10" s="30" t="s">
        <v>20</v>
      </c>
      <c r="C10" s="31">
        <v>4000</v>
      </c>
      <c r="D10" s="32"/>
    </row>
    <row r="11" spans="2:4" x14ac:dyDescent="0.35">
      <c r="B11" s="30" t="s">
        <v>91</v>
      </c>
      <c r="C11" s="31"/>
      <c r="D11" s="32">
        <v>0</v>
      </c>
    </row>
    <row r="12" spans="2:4" x14ac:dyDescent="0.35">
      <c r="B12" s="30" t="s">
        <v>17</v>
      </c>
      <c r="C12" s="31"/>
      <c r="D12" s="32">
        <v>400</v>
      </c>
    </row>
    <row r="13" spans="2:4" x14ac:dyDescent="0.35">
      <c r="B13" s="30" t="s">
        <v>92</v>
      </c>
      <c r="C13" s="31"/>
      <c r="D13" s="32">
        <v>0</v>
      </c>
    </row>
    <row r="14" spans="2:4" x14ac:dyDescent="0.35">
      <c r="B14" s="30" t="s">
        <v>93</v>
      </c>
      <c r="C14" s="31"/>
      <c r="D14" s="32">
        <v>1000</v>
      </c>
    </row>
    <row r="15" spans="2:4" x14ac:dyDescent="0.35">
      <c r="B15" s="30" t="s">
        <v>94</v>
      </c>
      <c r="C15" s="31"/>
      <c r="D15" s="32">
        <v>2000</v>
      </c>
    </row>
    <row r="16" spans="2:4" x14ac:dyDescent="0.35">
      <c r="B16" s="30" t="s">
        <v>69</v>
      </c>
      <c r="C16" s="31"/>
      <c r="D16" s="32">
        <v>15000</v>
      </c>
    </row>
    <row r="17" spans="2:4" x14ac:dyDescent="0.35">
      <c r="B17" s="30" t="s">
        <v>71</v>
      </c>
      <c r="C17" s="31">
        <v>1000</v>
      </c>
      <c r="D17" s="32"/>
    </row>
    <row r="18" spans="2:4" x14ac:dyDescent="0.35">
      <c r="B18" s="30" t="s">
        <v>95</v>
      </c>
      <c r="C18" s="31"/>
      <c r="D18" s="32">
        <v>10000</v>
      </c>
    </row>
    <row r="19" spans="2:4" x14ac:dyDescent="0.35">
      <c r="B19" s="30" t="s">
        <v>96</v>
      </c>
      <c r="C19" s="31">
        <v>0</v>
      </c>
      <c r="D19" s="32"/>
    </row>
    <row r="20" spans="2:4" x14ac:dyDescent="0.35">
      <c r="B20" s="30" t="s">
        <v>97</v>
      </c>
      <c r="C20" s="31">
        <v>0</v>
      </c>
      <c r="D20" s="32"/>
    </row>
    <row r="21" spans="2:4" x14ac:dyDescent="0.35">
      <c r="B21" s="30" t="s">
        <v>98</v>
      </c>
      <c r="C21" s="31">
        <v>0</v>
      </c>
      <c r="D21" s="32"/>
    </row>
    <row r="22" spans="2:4" x14ac:dyDescent="0.35">
      <c r="B22" s="30" t="s">
        <v>18</v>
      </c>
      <c r="C22" s="31">
        <v>200</v>
      </c>
      <c r="D22" s="32"/>
    </row>
    <row r="23" spans="2:4" x14ac:dyDescent="0.35">
      <c r="B23" s="30" t="s">
        <v>19</v>
      </c>
      <c r="C23" s="31">
        <v>400</v>
      </c>
      <c r="D23" s="32"/>
    </row>
    <row r="24" spans="2:4" x14ac:dyDescent="0.35">
      <c r="B24" s="30" t="s">
        <v>99</v>
      </c>
      <c r="C24" s="31">
        <v>0</v>
      </c>
      <c r="D24" s="32"/>
    </row>
    <row r="25" spans="2:4" x14ac:dyDescent="0.35">
      <c r="B25" s="30" t="s">
        <v>100</v>
      </c>
      <c r="C25" s="26">
        <v>0</v>
      </c>
      <c r="D25" s="33"/>
    </row>
    <row r="26" spans="2:4" x14ac:dyDescent="0.35">
      <c r="B26" s="30"/>
      <c r="C26" s="34">
        <f>SUM(C6:C25)</f>
        <v>28400</v>
      </c>
      <c r="D26" s="35">
        <f>SUM(D6:D25)</f>
        <v>28400</v>
      </c>
    </row>
    <row r="27" spans="2:4" ht="15" thickBot="1" x14ac:dyDescent="0.4">
      <c r="B27" s="36"/>
      <c r="C27" s="37"/>
      <c r="D27" s="38"/>
    </row>
  </sheetData>
  <mergeCells count="3">
    <mergeCell ref="B4:D4"/>
    <mergeCell ref="B2:D2"/>
    <mergeCell ref="B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7"/>
  <sheetViews>
    <sheetView workbookViewId="0">
      <selection activeCell="C6" sqref="C6:D26"/>
    </sheetView>
  </sheetViews>
  <sheetFormatPr defaultRowHeight="14.5" x14ac:dyDescent="0.35"/>
  <cols>
    <col min="1" max="1" width="2.90625" customWidth="1"/>
    <col min="2" max="2" width="33.90625" customWidth="1"/>
    <col min="3" max="4" width="10.08984375" bestFit="1" customWidth="1"/>
  </cols>
  <sheetData>
    <row r="1" spans="2:4" ht="15" thickBot="1" x14ac:dyDescent="0.4"/>
    <row r="2" spans="2:4" x14ac:dyDescent="0.35">
      <c r="B2" s="74" t="s">
        <v>102</v>
      </c>
      <c r="C2" s="75"/>
      <c r="D2" s="76"/>
    </row>
    <row r="3" spans="2:4" x14ac:dyDescent="0.35">
      <c r="B3" s="77" t="s">
        <v>111</v>
      </c>
      <c r="C3" s="78"/>
      <c r="D3" s="79"/>
    </row>
    <row r="4" spans="2:4" x14ac:dyDescent="0.35">
      <c r="B4" s="71" t="s">
        <v>104</v>
      </c>
      <c r="C4" s="72"/>
      <c r="D4" s="73"/>
    </row>
    <row r="5" spans="2:4" x14ac:dyDescent="0.35">
      <c r="B5" s="27" t="s">
        <v>90</v>
      </c>
      <c r="C5" s="28" t="s">
        <v>2</v>
      </c>
      <c r="D5" s="29" t="s">
        <v>3</v>
      </c>
    </row>
    <row r="6" spans="2:4" x14ac:dyDescent="0.35">
      <c r="B6" s="30" t="s">
        <v>15</v>
      </c>
      <c r="C6" s="31">
        <v>12300</v>
      </c>
      <c r="D6" s="32"/>
    </row>
    <row r="7" spans="2:4" x14ac:dyDescent="0.35">
      <c r="B7" s="30" t="s">
        <v>53</v>
      </c>
      <c r="C7" s="31">
        <v>8700</v>
      </c>
      <c r="D7" s="32"/>
    </row>
    <row r="8" spans="2:4" x14ac:dyDescent="0.35">
      <c r="B8" s="30" t="s">
        <v>16</v>
      </c>
      <c r="C8" s="31">
        <v>200</v>
      </c>
      <c r="D8" s="32"/>
    </row>
    <row r="9" spans="2:4" x14ac:dyDescent="0.35">
      <c r="B9" s="30" t="s">
        <v>25</v>
      </c>
      <c r="C9" s="31">
        <v>1000</v>
      </c>
      <c r="D9" s="32"/>
    </row>
    <row r="10" spans="2:4" x14ac:dyDescent="0.35">
      <c r="B10" s="30" t="s">
        <v>20</v>
      </c>
      <c r="C10" s="31">
        <v>4000</v>
      </c>
      <c r="D10" s="32"/>
    </row>
    <row r="11" spans="2:4" x14ac:dyDescent="0.35">
      <c r="B11" s="30" t="s">
        <v>91</v>
      </c>
      <c r="C11" s="31"/>
      <c r="D11" s="32">
        <v>100</v>
      </c>
    </row>
    <row r="12" spans="2:4" x14ac:dyDescent="0.35">
      <c r="B12" s="30" t="s">
        <v>17</v>
      </c>
      <c r="C12" s="31"/>
      <c r="D12" s="32">
        <v>400</v>
      </c>
    </row>
    <row r="13" spans="2:4" x14ac:dyDescent="0.35">
      <c r="B13" s="30" t="s">
        <v>92</v>
      </c>
      <c r="C13" s="31"/>
      <c r="D13" s="32">
        <v>270</v>
      </c>
    </row>
    <row r="14" spans="2:4" x14ac:dyDescent="0.35">
      <c r="B14" s="30" t="s">
        <v>93</v>
      </c>
      <c r="C14" s="31"/>
      <c r="D14" s="32">
        <v>1000</v>
      </c>
    </row>
    <row r="15" spans="2:4" x14ac:dyDescent="0.35">
      <c r="B15" s="30" t="s">
        <v>94</v>
      </c>
      <c r="C15" s="31"/>
      <c r="D15" s="32">
        <v>1500</v>
      </c>
    </row>
    <row r="16" spans="2:4" x14ac:dyDescent="0.35">
      <c r="B16" s="30" t="s">
        <v>69</v>
      </c>
      <c r="C16" s="31"/>
      <c r="D16" s="32">
        <v>15000</v>
      </c>
    </row>
    <row r="17" spans="2:4" x14ac:dyDescent="0.35">
      <c r="B17" s="30" t="s">
        <v>71</v>
      </c>
      <c r="C17" s="31">
        <v>1000</v>
      </c>
      <c r="D17" s="32"/>
    </row>
    <row r="18" spans="2:4" x14ac:dyDescent="0.35">
      <c r="B18" s="30" t="s">
        <v>95</v>
      </c>
      <c r="C18" s="31"/>
      <c r="D18" s="32">
        <v>11200</v>
      </c>
    </row>
    <row r="19" spans="2:4" x14ac:dyDescent="0.35">
      <c r="B19" s="30" t="s">
        <v>96</v>
      </c>
      <c r="C19" s="31">
        <v>270</v>
      </c>
      <c r="D19" s="32"/>
    </row>
    <row r="20" spans="2:4" x14ac:dyDescent="0.35">
      <c r="B20" s="30" t="s">
        <v>97</v>
      </c>
      <c r="C20" s="31">
        <v>800</v>
      </c>
      <c r="D20" s="32"/>
    </row>
    <row r="21" spans="2:4" x14ac:dyDescent="0.35">
      <c r="B21" s="30" t="s">
        <v>98</v>
      </c>
      <c r="C21" s="31">
        <v>500</v>
      </c>
      <c r="D21" s="32"/>
    </row>
    <row r="22" spans="2:4" x14ac:dyDescent="0.35">
      <c r="B22" s="30" t="s">
        <v>18</v>
      </c>
      <c r="C22" s="31">
        <v>200</v>
      </c>
      <c r="D22" s="32"/>
    </row>
    <row r="23" spans="2:4" x14ac:dyDescent="0.35">
      <c r="B23" s="30" t="s">
        <v>19</v>
      </c>
      <c r="C23" s="31">
        <v>400</v>
      </c>
      <c r="D23" s="32"/>
    </row>
    <row r="24" spans="2:4" x14ac:dyDescent="0.35">
      <c r="B24" s="30" t="s">
        <v>99</v>
      </c>
      <c r="C24" s="31">
        <v>100</v>
      </c>
      <c r="D24" s="32"/>
    </row>
    <row r="25" spans="2:4" x14ac:dyDescent="0.35">
      <c r="B25" s="30" t="s">
        <v>100</v>
      </c>
      <c r="C25" s="26">
        <v>0</v>
      </c>
      <c r="D25" s="33"/>
    </row>
    <row r="26" spans="2:4" x14ac:dyDescent="0.35">
      <c r="B26" s="30"/>
      <c r="C26" s="34">
        <f>SUM(C6:C25)</f>
        <v>29470</v>
      </c>
      <c r="D26" s="35">
        <f>SUM(D6:D25)</f>
        <v>29470</v>
      </c>
    </row>
    <row r="27" spans="2:4" ht="15" thickBot="1" x14ac:dyDescent="0.4">
      <c r="B27" s="36"/>
      <c r="C27" s="37"/>
      <c r="D27" s="38"/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4"/>
  <sheetViews>
    <sheetView topLeftCell="A10" zoomScale="70" zoomScaleNormal="70" workbookViewId="0">
      <selection activeCell="G32" sqref="G32"/>
    </sheetView>
  </sheetViews>
  <sheetFormatPr defaultRowHeight="14.5" x14ac:dyDescent="0.35"/>
  <cols>
    <col min="1" max="1" width="2.90625" customWidth="1"/>
    <col min="2" max="2" width="33.90625" customWidth="1"/>
    <col min="3" max="4" width="7.54296875" bestFit="1" customWidth="1"/>
    <col min="5" max="5" width="2.7265625" customWidth="1"/>
    <col min="6" max="6" width="37.1796875" customWidth="1"/>
    <col min="7" max="8" width="7.54296875" bestFit="1" customWidth="1"/>
  </cols>
  <sheetData>
    <row r="1" spans="2:8" ht="15" thickBot="1" x14ac:dyDescent="0.4"/>
    <row r="2" spans="2:8" x14ac:dyDescent="0.35">
      <c r="B2" s="74" t="s">
        <v>102</v>
      </c>
      <c r="C2" s="75"/>
      <c r="D2" s="76"/>
      <c r="F2" s="74" t="s">
        <v>102</v>
      </c>
      <c r="G2" s="75"/>
      <c r="H2" s="76"/>
    </row>
    <row r="3" spans="2:8" x14ac:dyDescent="0.35">
      <c r="B3" s="77" t="s">
        <v>112</v>
      </c>
      <c r="C3" s="78"/>
      <c r="D3" s="79"/>
      <c r="F3" s="77" t="s">
        <v>124</v>
      </c>
      <c r="G3" s="78"/>
      <c r="H3" s="79"/>
    </row>
    <row r="4" spans="2:8" x14ac:dyDescent="0.35">
      <c r="B4" s="71" t="s">
        <v>113</v>
      </c>
      <c r="C4" s="72"/>
      <c r="D4" s="73"/>
      <c r="F4" s="71" t="s">
        <v>113</v>
      </c>
      <c r="G4" s="72"/>
      <c r="H4" s="73"/>
    </row>
    <row r="5" spans="2:8" x14ac:dyDescent="0.35">
      <c r="B5" s="43" t="s">
        <v>95</v>
      </c>
      <c r="C5" s="28"/>
      <c r="D5" s="32">
        <v>11200</v>
      </c>
      <c r="F5" s="43" t="s">
        <v>125</v>
      </c>
      <c r="G5" s="28"/>
      <c r="H5" s="32">
        <v>0</v>
      </c>
    </row>
    <row r="6" spans="2:8" x14ac:dyDescent="0.35">
      <c r="B6" s="30" t="s">
        <v>114</v>
      </c>
      <c r="C6" s="31"/>
      <c r="D6" s="32"/>
      <c r="F6" s="30" t="s">
        <v>126</v>
      </c>
      <c r="G6" s="31">
        <v>15000</v>
      </c>
      <c r="H6" s="32"/>
    </row>
    <row r="7" spans="2:8" x14ac:dyDescent="0.35">
      <c r="B7" s="30" t="s">
        <v>115</v>
      </c>
      <c r="C7" s="31">
        <v>270</v>
      </c>
      <c r="D7" s="32"/>
      <c r="F7" s="30" t="s">
        <v>123</v>
      </c>
      <c r="G7" s="31">
        <v>8930</v>
      </c>
      <c r="H7" s="32"/>
    </row>
    <row r="8" spans="2:8" x14ac:dyDescent="0.35">
      <c r="B8" s="30" t="s">
        <v>116</v>
      </c>
      <c r="C8" s="31">
        <v>800</v>
      </c>
      <c r="D8" s="32"/>
      <c r="F8" s="30" t="s">
        <v>148</v>
      </c>
      <c r="G8" s="26">
        <v>-1000</v>
      </c>
      <c r="H8" s="32"/>
    </row>
    <row r="9" spans="2:8" x14ac:dyDescent="0.35">
      <c r="B9" s="30" t="s">
        <v>117</v>
      </c>
      <c r="C9" s="31">
        <v>500</v>
      </c>
      <c r="D9" s="32"/>
      <c r="F9" s="30" t="s">
        <v>149</v>
      </c>
      <c r="G9" s="31"/>
      <c r="H9" s="33">
        <f>G6+G7+G8</f>
        <v>22930</v>
      </c>
    </row>
    <row r="10" spans="2:8" ht="15" thickBot="1" x14ac:dyDescent="0.4">
      <c r="B10" s="30" t="s">
        <v>118</v>
      </c>
      <c r="C10" s="31">
        <v>200</v>
      </c>
      <c r="D10" s="32"/>
      <c r="F10" s="43" t="s">
        <v>127</v>
      </c>
      <c r="G10" s="31"/>
      <c r="H10" s="44">
        <v>22930</v>
      </c>
    </row>
    <row r="11" spans="2:8" ht="15" thickTop="1" x14ac:dyDescent="0.35">
      <c r="B11" s="30" t="s">
        <v>119</v>
      </c>
      <c r="C11" s="31">
        <v>400</v>
      </c>
      <c r="D11" s="32"/>
      <c r="F11" s="43"/>
      <c r="G11" s="31"/>
      <c r="H11" s="32"/>
    </row>
    <row r="12" spans="2:8" x14ac:dyDescent="0.35">
      <c r="B12" s="30" t="s">
        <v>120</v>
      </c>
      <c r="C12" s="31">
        <v>100</v>
      </c>
      <c r="D12" s="32"/>
      <c r="F12" s="43"/>
      <c r="G12" s="31"/>
      <c r="H12" s="32"/>
    </row>
    <row r="13" spans="2:8" x14ac:dyDescent="0.35">
      <c r="B13" s="30" t="s">
        <v>121</v>
      </c>
      <c r="C13" s="26">
        <v>0</v>
      </c>
      <c r="D13" s="32"/>
      <c r="F13" s="43"/>
      <c r="G13" s="31"/>
      <c r="H13" s="32"/>
    </row>
    <row r="14" spans="2:8" x14ac:dyDescent="0.35">
      <c r="B14" s="30" t="s">
        <v>122</v>
      </c>
      <c r="C14" s="31"/>
      <c r="D14" s="33">
        <f>SUM(C7:C13)</f>
        <v>2270</v>
      </c>
      <c r="F14" s="43"/>
      <c r="G14" s="31"/>
      <c r="H14" s="32"/>
    </row>
    <row r="15" spans="2:8" ht="15" thickBot="1" x14ac:dyDescent="0.4">
      <c r="B15" s="30" t="s">
        <v>123</v>
      </c>
      <c r="C15" s="31"/>
      <c r="D15" s="44">
        <f>D5-D14</f>
        <v>8930</v>
      </c>
      <c r="F15" s="30"/>
      <c r="G15" s="31"/>
      <c r="H15" s="32"/>
    </row>
    <row r="16" spans="2:8" ht="15.5" thickTop="1" thickBot="1" x14ac:dyDescent="0.4">
      <c r="B16" s="36"/>
      <c r="C16" s="37"/>
      <c r="D16" s="38"/>
      <c r="F16" s="36"/>
      <c r="G16" s="45"/>
      <c r="H16" s="46"/>
    </row>
    <row r="17" spans="2:8" ht="15" thickBot="1" x14ac:dyDescent="0.4"/>
    <row r="18" spans="2:8" x14ac:dyDescent="0.35">
      <c r="B18" s="74" t="s">
        <v>102</v>
      </c>
      <c r="C18" s="75"/>
      <c r="D18" s="75"/>
      <c r="E18" s="75"/>
      <c r="F18" s="75"/>
      <c r="G18" s="75"/>
      <c r="H18" s="76"/>
    </row>
    <row r="19" spans="2:8" x14ac:dyDescent="0.35">
      <c r="B19" s="77" t="s">
        <v>128</v>
      </c>
      <c r="C19" s="78"/>
      <c r="D19" s="78"/>
      <c r="E19" s="78"/>
      <c r="F19" s="78"/>
      <c r="G19" s="78"/>
      <c r="H19" s="79"/>
    </row>
    <row r="20" spans="2:8" x14ac:dyDescent="0.35">
      <c r="B20" s="71" t="s">
        <v>104</v>
      </c>
      <c r="C20" s="72"/>
      <c r="D20" s="72"/>
      <c r="E20" s="72"/>
      <c r="F20" s="72"/>
      <c r="G20" s="72"/>
      <c r="H20" s="73"/>
    </row>
    <row r="21" spans="2:8" x14ac:dyDescent="0.35">
      <c r="B21" s="82" t="s">
        <v>129</v>
      </c>
      <c r="C21" s="80"/>
      <c r="D21" s="80"/>
      <c r="E21" s="47"/>
      <c r="F21" s="80" t="s">
        <v>135</v>
      </c>
      <c r="G21" s="80"/>
      <c r="H21" s="81"/>
    </row>
    <row r="22" spans="2:8" x14ac:dyDescent="0.35">
      <c r="B22" s="30" t="s">
        <v>130</v>
      </c>
      <c r="C22" s="47"/>
      <c r="D22" s="47"/>
      <c r="E22" s="47"/>
      <c r="F22" s="47" t="s">
        <v>17</v>
      </c>
      <c r="G22" s="47"/>
      <c r="H22" s="32">
        <v>400</v>
      </c>
    </row>
    <row r="23" spans="2:8" x14ac:dyDescent="0.35">
      <c r="B23" s="30" t="s">
        <v>23</v>
      </c>
      <c r="C23" s="31">
        <v>12300</v>
      </c>
      <c r="D23" s="31"/>
      <c r="E23" s="47"/>
      <c r="F23" s="47" t="s">
        <v>153</v>
      </c>
      <c r="G23" s="47"/>
      <c r="H23" s="32">
        <v>270</v>
      </c>
    </row>
    <row r="24" spans="2:8" x14ac:dyDescent="0.35">
      <c r="B24" s="30" t="s">
        <v>29</v>
      </c>
      <c r="C24" s="31">
        <v>8700</v>
      </c>
      <c r="D24" s="31"/>
      <c r="E24" s="47"/>
      <c r="F24" s="47" t="s">
        <v>93</v>
      </c>
      <c r="G24" s="47"/>
      <c r="H24" s="32">
        <v>1000</v>
      </c>
    </row>
    <row r="25" spans="2:8" x14ac:dyDescent="0.35">
      <c r="B25" s="30" t="s">
        <v>106</v>
      </c>
      <c r="C25" s="31">
        <v>200</v>
      </c>
      <c r="D25" s="31"/>
      <c r="E25" s="47"/>
      <c r="F25" s="56" t="s">
        <v>94</v>
      </c>
      <c r="G25" s="47"/>
      <c r="H25" s="33">
        <v>1500</v>
      </c>
    </row>
    <row r="26" spans="2:8" x14ac:dyDescent="0.35">
      <c r="B26" s="30" t="s">
        <v>108</v>
      </c>
      <c r="C26" s="26">
        <v>1000</v>
      </c>
      <c r="D26" s="31"/>
      <c r="E26" s="47"/>
      <c r="F26" s="56" t="s">
        <v>133</v>
      </c>
      <c r="G26" s="47"/>
      <c r="H26" s="32">
        <f>SUM(H22:H25)</f>
        <v>3170</v>
      </c>
    </row>
    <row r="27" spans="2:8" x14ac:dyDescent="0.35">
      <c r="B27" s="30" t="s">
        <v>131</v>
      </c>
      <c r="C27" s="31"/>
      <c r="D27" s="31">
        <f>SUM(C23:C26)</f>
        <v>22200</v>
      </c>
      <c r="E27" s="47"/>
      <c r="F27" s="80" t="s">
        <v>134</v>
      </c>
      <c r="G27" s="80"/>
      <c r="H27" s="81"/>
    </row>
    <row r="28" spans="2:8" x14ac:dyDescent="0.35">
      <c r="B28" s="30"/>
      <c r="C28" s="31"/>
      <c r="D28" s="31"/>
      <c r="E28" s="47"/>
      <c r="F28" s="56" t="s">
        <v>69</v>
      </c>
      <c r="G28" s="47"/>
      <c r="H28" s="33">
        <v>22930</v>
      </c>
    </row>
    <row r="29" spans="2:8" x14ac:dyDescent="0.35">
      <c r="B29" s="30" t="s">
        <v>150</v>
      </c>
      <c r="C29" s="31"/>
      <c r="D29" s="31"/>
      <c r="E29" s="47"/>
      <c r="F29" s="47"/>
      <c r="G29" s="47"/>
      <c r="H29" s="32"/>
    </row>
    <row r="30" spans="2:8" ht="15" thickBot="1" x14ac:dyDescent="0.4">
      <c r="B30" s="30" t="s">
        <v>20</v>
      </c>
      <c r="C30" s="31">
        <v>4000</v>
      </c>
      <c r="D30" s="31"/>
      <c r="E30" s="47"/>
      <c r="F30" s="56" t="s">
        <v>136</v>
      </c>
      <c r="G30" s="47"/>
      <c r="H30" s="49">
        <f>H26+H28</f>
        <v>26100</v>
      </c>
    </row>
    <row r="31" spans="2:8" ht="15" thickTop="1" x14ac:dyDescent="0.35">
      <c r="B31" s="30" t="s">
        <v>151</v>
      </c>
      <c r="C31" s="26">
        <v>100</v>
      </c>
      <c r="D31" s="31"/>
      <c r="E31" s="47"/>
      <c r="F31" s="47"/>
      <c r="G31" s="47"/>
      <c r="H31" s="48"/>
    </row>
    <row r="32" spans="2:8" x14ac:dyDescent="0.35">
      <c r="B32" s="30" t="s">
        <v>152</v>
      </c>
      <c r="C32" s="31"/>
      <c r="D32" s="26">
        <f>C30-C31</f>
        <v>3900</v>
      </c>
      <c r="E32" s="47"/>
      <c r="F32" s="47"/>
      <c r="G32" s="47"/>
      <c r="H32" s="48"/>
    </row>
    <row r="33" spans="2:8" ht="15" thickBot="1" x14ac:dyDescent="0.4">
      <c r="B33" s="30" t="s">
        <v>132</v>
      </c>
      <c r="C33" s="31"/>
      <c r="D33" s="50">
        <f>D27+D32</f>
        <v>26100</v>
      </c>
      <c r="E33" s="47"/>
      <c r="F33" s="47"/>
      <c r="G33" s="47"/>
      <c r="H33" s="48"/>
    </row>
    <row r="34" spans="2:8" ht="15.5" thickTop="1" thickBot="1" x14ac:dyDescent="0.4">
      <c r="B34" s="36"/>
      <c r="C34" s="37"/>
      <c r="D34" s="37"/>
      <c r="E34" s="37"/>
      <c r="F34" s="37"/>
      <c r="G34" s="37"/>
      <c r="H34" s="38"/>
    </row>
  </sheetData>
  <mergeCells count="12">
    <mergeCell ref="F27:H27"/>
    <mergeCell ref="B2:D2"/>
    <mergeCell ref="B3:D3"/>
    <mergeCell ref="B4:D4"/>
    <mergeCell ref="F2:H2"/>
    <mergeCell ref="F3:H3"/>
    <mergeCell ref="F4:H4"/>
    <mergeCell ref="B18:H18"/>
    <mergeCell ref="B19:H19"/>
    <mergeCell ref="B20:H20"/>
    <mergeCell ref="B21:D21"/>
    <mergeCell ref="F21:H21"/>
  </mergeCells>
  <pageMargins left="0.7" right="0.7" top="0.75" bottom="0.75" header="0.3" footer="0.3"/>
  <pageSetup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7"/>
  <sheetViews>
    <sheetView workbookViewId="0">
      <selection activeCell="E14" sqref="E14"/>
    </sheetView>
  </sheetViews>
  <sheetFormatPr defaultRowHeight="14.5" x14ac:dyDescent="0.35"/>
  <cols>
    <col min="1" max="1" width="2.90625" customWidth="1"/>
    <col min="2" max="2" width="33.90625" customWidth="1"/>
    <col min="3" max="4" width="10.08984375" bestFit="1" customWidth="1"/>
  </cols>
  <sheetData>
    <row r="1" spans="2:4" ht="15" thickBot="1" x14ac:dyDescent="0.4"/>
    <row r="2" spans="2:4" x14ac:dyDescent="0.35">
      <c r="B2" s="74" t="s">
        <v>102</v>
      </c>
      <c r="C2" s="75"/>
      <c r="D2" s="76"/>
    </row>
    <row r="3" spans="2:4" x14ac:dyDescent="0.35">
      <c r="B3" s="77" t="s">
        <v>139</v>
      </c>
      <c r="C3" s="78"/>
      <c r="D3" s="79"/>
    </row>
    <row r="4" spans="2:4" x14ac:dyDescent="0.35">
      <c r="B4" s="71" t="s">
        <v>104</v>
      </c>
      <c r="C4" s="72"/>
      <c r="D4" s="73"/>
    </row>
    <row r="5" spans="2:4" x14ac:dyDescent="0.35">
      <c r="B5" s="27" t="s">
        <v>90</v>
      </c>
      <c r="C5" s="28" t="s">
        <v>2</v>
      </c>
      <c r="D5" s="29" t="s">
        <v>3</v>
      </c>
    </row>
    <row r="6" spans="2:4" x14ac:dyDescent="0.35">
      <c r="B6" s="30" t="s">
        <v>15</v>
      </c>
      <c r="C6" s="31">
        <v>12300</v>
      </c>
      <c r="D6" s="32"/>
    </row>
    <row r="7" spans="2:4" x14ac:dyDescent="0.35">
      <c r="B7" s="30" t="s">
        <v>53</v>
      </c>
      <c r="C7" s="31">
        <v>8700</v>
      </c>
      <c r="D7" s="32"/>
    </row>
    <row r="8" spans="2:4" x14ac:dyDescent="0.35">
      <c r="B8" s="30" t="s">
        <v>16</v>
      </c>
      <c r="C8" s="31">
        <v>200</v>
      </c>
      <c r="D8" s="32"/>
    </row>
    <row r="9" spans="2:4" x14ac:dyDescent="0.35">
      <c r="B9" s="30" t="s">
        <v>25</v>
      </c>
      <c r="C9" s="31">
        <v>1000</v>
      </c>
      <c r="D9" s="32"/>
    </row>
    <row r="10" spans="2:4" x14ac:dyDescent="0.35">
      <c r="B10" s="30" t="s">
        <v>20</v>
      </c>
      <c r="C10" s="31">
        <v>4000</v>
      </c>
      <c r="D10" s="32"/>
    </row>
    <row r="11" spans="2:4" x14ac:dyDescent="0.35">
      <c r="B11" s="30" t="s">
        <v>91</v>
      </c>
      <c r="C11" s="31"/>
      <c r="D11" s="32">
        <v>100</v>
      </c>
    </row>
    <row r="12" spans="2:4" x14ac:dyDescent="0.35">
      <c r="B12" s="30" t="s">
        <v>17</v>
      </c>
      <c r="C12" s="31"/>
      <c r="D12" s="32">
        <v>400</v>
      </c>
    </row>
    <row r="13" spans="2:4" x14ac:dyDescent="0.35">
      <c r="B13" s="30" t="s">
        <v>92</v>
      </c>
      <c r="C13" s="31"/>
      <c r="D13" s="32">
        <v>270</v>
      </c>
    </row>
    <row r="14" spans="2:4" x14ac:dyDescent="0.35">
      <c r="B14" s="30" t="s">
        <v>93</v>
      </c>
      <c r="C14" s="31"/>
      <c r="D14" s="32">
        <v>1000</v>
      </c>
    </row>
    <row r="15" spans="2:4" x14ac:dyDescent="0.35">
      <c r="B15" s="30" t="s">
        <v>94</v>
      </c>
      <c r="C15" s="31"/>
      <c r="D15" s="32">
        <v>1500</v>
      </c>
    </row>
    <row r="16" spans="2:4" x14ac:dyDescent="0.35">
      <c r="B16" s="30" t="s">
        <v>69</v>
      </c>
      <c r="C16" s="31"/>
      <c r="D16" s="32">
        <v>22930</v>
      </c>
    </row>
    <row r="17" spans="2:4" x14ac:dyDescent="0.35">
      <c r="B17" s="30" t="s">
        <v>71</v>
      </c>
      <c r="C17" s="31">
        <v>0</v>
      </c>
      <c r="D17" s="32"/>
    </row>
    <row r="18" spans="2:4" x14ac:dyDescent="0.35">
      <c r="B18" s="30" t="s">
        <v>95</v>
      </c>
      <c r="C18" s="31"/>
      <c r="D18" s="32">
        <v>0</v>
      </c>
    </row>
    <row r="19" spans="2:4" x14ac:dyDescent="0.35">
      <c r="B19" s="30" t="s">
        <v>96</v>
      </c>
      <c r="C19" s="31">
        <v>0</v>
      </c>
      <c r="D19" s="32"/>
    </row>
    <row r="20" spans="2:4" x14ac:dyDescent="0.35">
      <c r="B20" s="30" t="s">
        <v>97</v>
      </c>
      <c r="C20" s="31">
        <v>0</v>
      </c>
      <c r="D20" s="32"/>
    </row>
    <row r="21" spans="2:4" x14ac:dyDescent="0.35">
      <c r="B21" s="30" t="s">
        <v>98</v>
      </c>
      <c r="C21" s="31">
        <v>0</v>
      </c>
      <c r="D21" s="32"/>
    </row>
    <row r="22" spans="2:4" x14ac:dyDescent="0.35">
      <c r="B22" s="30" t="s">
        <v>18</v>
      </c>
      <c r="C22" s="31">
        <v>0</v>
      </c>
      <c r="D22" s="32"/>
    </row>
    <row r="23" spans="2:4" x14ac:dyDescent="0.35">
      <c r="B23" s="30" t="s">
        <v>19</v>
      </c>
      <c r="C23" s="31">
        <v>0</v>
      </c>
      <c r="D23" s="32"/>
    </row>
    <row r="24" spans="2:4" x14ac:dyDescent="0.35">
      <c r="B24" s="30" t="s">
        <v>99</v>
      </c>
      <c r="C24" s="31">
        <v>0</v>
      </c>
      <c r="D24" s="32"/>
    </row>
    <row r="25" spans="2:4" x14ac:dyDescent="0.35">
      <c r="B25" s="30" t="s">
        <v>100</v>
      </c>
      <c r="C25" s="26">
        <v>0</v>
      </c>
      <c r="D25" s="33"/>
    </row>
    <row r="26" spans="2:4" x14ac:dyDescent="0.35">
      <c r="B26" s="30"/>
      <c r="C26" s="34">
        <f>SUM(C6:C25)</f>
        <v>26200</v>
      </c>
      <c r="D26" s="34">
        <f>SUM(D6:D25)</f>
        <v>26200</v>
      </c>
    </row>
    <row r="27" spans="2:4" ht="15" thickBot="1" x14ac:dyDescent="0.4">
      <c r="B27" s="36"/>
      <c r="C27" s="37"/>
      <c r="D27" s="38"/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General Journal</vt:lpstr>
      <vt:lpstr>General Ledger</vt:lpstr>
      <vt:lpstr>Unadjusted Trial Balance</vt:lpstr>
      <vt:lpstr>Adjusted Trial Balance</vt:lpstr>
      <vt:lpstr>Financial Statements</vt:lpstr>
      <vt:lpstr>Post-Closing Trial Balance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Trace</dc:creator>
  <cp:lastModifiedBy>Trace</cp:lastModifiedBy>
  <cp:lastPrinted>2019-12-05T18:44:32Z</cp:lastPrinted>
  <dcterms:created xsi:type="dcterms:W3CDTF">2019-11-18T00:06:04Z</dcterms:created>
  <dcterms:modified xsi:type="dcterms:W3CDTF">2020-06-24T00:40:28Z</dcterms:modified>
</cp:coreProperties>
</file>