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-kin\Documents\TLC Tutoring\Dolla-Value LIFO\"/>
    </mc:Choice>
  </mc:AlternateContent>
  <xr:revisionPtr revIDLastSave="0" documentId="8_{C53595C3-6597-4397-B5CA-893E03F7B69E}" xr6:coauthVersionLast="47" xr6:coauthVersionMax="47" xr10:uidLastSave="{00000000-0000-0000-0000-000000000000}"/>
  <bookViews>
    <workbookView xWindow="-120" yWindow="-120" windowWidth="29040" windowHeight="15840" xr2:uid="{9E2F3B90-F800-4891-81E8-64F7CF5B5AB5}"/>
    <workbookView xWindow="30315" yWindow="585" windowWidth="23820" windowHeight="14340" xr2:uid="{8422F0E6-C540-4929-99B1-A7505A2A32D4}"/>
  </bookViews>
  <sheets>
    <sheet name="Dollar-Value LIFO" sheetId="1" r:id="rId1"/>
    <sheet name="Dollar-Value LIFO ANSWERS" sheetId="3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V23" i="3" l="1"/>
  <c r="R22" i="3"/>
  <c r="V22" i="3" s="1"/>
  <c r="V21" i="3"/>
  <c r="R20" i="3"/>
  <c r="V20" i="3" s="1"/>
  <c r="V19" i="3"/>
  <c r="O29" i="3"/>
  <c r="O28" i="3"/>
  <c r="O27" i="3"/>
  <c r="K26" i="3"/>
  <c r="O26" i="3" s="1"/>
  <c r="O25" i="3"/>
  <c r="O22" i="3"/>
  <c r="O21" i="3"/>
  <c r="K20" i="3"/>
  <c r="O20" i="3" s="1"/>
  <c r="O19" i="3"/>
  <c r="H29" i="3"/>
  <c r="H28" i="3"/>
  <c r="D28" i="3"/>
  <c r="H27" i="3"/>
  <c r="H24" i="3"/>
  <c r="H23" i="3"/>
  <c r="H22" i="3"/>
  <c r="H19" i="3"/>
  <c r="O10" i="3"/>
  <c r="O11" i="3"/>
  <c r="O12" i="3"/>
  <c r="O9" i="3"/>
  <c r="O8" i="3"/>
  <c r="L8" i="3"/>
  <c r="L9" i="3"/>
  <c r="L10" i="3"/>
  <c r="L11" i="3"/>
  <c r="L12" i="3"/>
  <c r="L7" i="3"/>
</calcChain>
</file>

<file path=xl/sharedStrings.xml><?xml version="1.0" encoding="utf-8"?>
<sst xmlns="http://schemas.openxmlformats.org/spreadsheetml/2006/main" count="71" uniqueCount="23">
  <si>
    <t>Dollar-Value LIFO</t>
  </si>
  <si>
    <t>Depak, Inc., uses the dollar-value LIFO to value its inventory. The inventory at current prices for 20X1 - 20X6 are listed below.</t>
  </si>
  <si>
    <t>December 31, 20X1</t>
  </si>
  <si>
    <t>December 31, 20X2</t>
  </si>
  <si>
    <t xml:space="preserve"> </t>
  </si>
  <si>
    <t>December 31, 20X3</t>
  </si>
  <si>
    <t>December 31, 20X4</t>
  </si>
  <si>
    <t>December 31, 20X5</t>
  </si>
  <si>
    <t>December 31, 20X6</t>
  </si>
  <si>
    <t>Using the dollar-value LIFO method, determine the company's inventory to be reported on its balance sheet for years 20X1 - 20X6.</t>
  </si>
  <si>
    <t>Inventory in Current Year Dollars</t>
  </si>
  <si>
    <t>Price Index</t>
  </si>
  <si>
    <t>Base Year $</t>
  </si>
  <si>
    <t>Change from Prior Year</t>
  </si>
  <si>
    <t>-</t>
  </si>
  <si>
    <t>20X1</t>
  </si>
  <si>
    <t>X</t>
  </si>
  <si>
    <t>=</t>
  </si>
  <si>
    <t>20X2</t>
  </si>
  <si>
    <t>20X3</t>
  </si>
  <si>
    <t>20X4</t>
  </si>
  <si>
    <t>20X5</t>
  </si>
  <si>
    <t>20X6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</si>
</sst>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6" formatCode="&quot;$&quot;#,##0_);[Red]\(&quot;$&quot;#,##0\)"/>
    <numFmt numFmtId="44" formatCode="_(&quot;$&quot;* #,##0.00_);_(&quot;$&quot;* \(#,##0.00\);_(&quot;$&quot;* &quot;-&quot;??_);_(@_)"/>
    <numFmt numFmtId="171" formatCode="&quot;$&quot;#,##0.00"/>
    <numFmt numFmtId="174" formatCode="&quot;$&quot;#,##0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2"/>
      <color theme="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40"/>
      <color theme="0"/>
      <name val="Calibri"/>
      <family val="2"/>
      <scheme val="minor"/>
    </font>
    <font>
      <sz val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49998474074526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DEAE68"/>
        <bgColor indexed="64"/>
      </patternFill>
    </fill>
    <fill>
      <patternFill patternType="solid">
        <fgColor theme="7" tint="0.39997558519241921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43">
    <xf numFmtId="0" fontId="0" fillId="0" borderId="0" xfId="0"/>
    <xf numFmtId="0" fontId="0" fillId="2" borderId="0" xfId="0" applyFill="1"/>
    <xf numFmtId="0" fontId="2" fillId="2" borderId="0" xfId="0" applyFont="1" applyFill="1"/>
    <xf numFmtId="0" fontId="0" fillId="2" borderId="2" xfId="0" applyFill="1" applyBorder="1"/>
    <xf numFmtId="0" fontId="0" fillId="3" borderId="1" xfId="0" applyFill="1" applyBorder="1"/>
    <xf numFmtId="0" fontId="0" fillId="3" borderId="2" xfId="0" applyFill="1" applyBorder="1"/>
    <xf numFmtId="0" fontId="0" fillId="3" borderId="3" xfId="0" applyFill="1" applyBorder="1"/>
    <xf numFmtId="0" fontId="0" fillId="3" borderId="4" xfId="0" applyFill="1" applyBorder="1"/>
    <xf numFmtId="0" fontId="0" fillId="3" borderId="5" xfId="0" applyFill="1" applyBorder="1"/>
    <xf numFmtId="0" fontId="0" fillId="3" borderId="6" xfId="0" applyFill="1" applyBorder="1"/>
    <xf numFmtId="0" fontId="0" fillId="3" borderId="7" xfId="0" applyFill="1" applyBorder="1"/>
    <xf numFmtId="0" fontId="0" fillId="3" borderId="8" xfId="0" applyFill="1" applyBorder="1"/>
    <xf numFmtId="0" fontId="0" fillId="4" borderId="1" xfId="0" applyFill="1" applyBorder="1"/>
    <xf numFmtId="0" fontId="0" fillId="4" borderId="2" xfId="0" applyFill="1" applyBorder="1"/>
    <xf numFmtId="0" fontId="0" fillId="4" borderId="3" xfId="0" applyFill="1" applyBorder="1"/>
    <xf numFmtId="0" fontId="0" fillId="4" borderId="4" xfId="0" applyFill="1" applyBorder="1"/>
    <xf numFmtId="0" fontId="0" fillId="4" borderId="0" xfId="0" applyFill="1"/>
    <xf numFmtId="0" fontId="0" fillId="4" borderId="5" xfId="0" applyFill="1" applyBorder="1"/>
    <xf numFmtId="0" fontId="0" fillId="4" borderId="6" xfId="0" applyFill="1" applyBorder="1"/>
    <xf numFmtId="0" fontId="0" fillId="4" borderId="7" xfId="0" applyFill="1" applyBorder="1"/>
    <xf numFmtId="0" fontId="0" fillId="4" borderId="8" xfId="0" applyFill="1" applyBorder="1"/>
    <xf numFmtId="0" fontId="5" fillId="2" borderId="0" xfId="0" applyFont="1" applyFill="1"/>
    <xf numFmtId="0" fontId="0" fillId="3" borderId="0" xfId="0" applyFill="1" applyBorder="1"/>
    <xf numFmtId="0" fontId="1" fillId="4" borderId="0" xfId="0" applyFont="1" applyFill="1" applyAlignment="1">
      <alignment horizontal="center" wrapText="1"/>
    </xf>
    <xf numFmtId="6" fontId="0" fillId="4" borderId="0" xfId="0" applyNumberFormat="1" applyFill="1" applyAlignment="1">
      <alignment horizontal="center"/>
    </xf>
    <xf numFmtId="0" fontId="0" fillId="4" borderId="0" xfId="0" applyFill="1" applyAlignment="1">
      <alignment horizontal="center"/>
    </xf>
    <xf numFmtId="0" fontId="1" fillId="4" borderId="0" xfId="0" applyFont="1" applyFill="1" applyAlignment="1">
      <alignment horizontal="center" wrapText="1"/>
    </xf>
    <xf numFmtId="6" fontId="0" fillId="4" borderId="0" xfId="0" applyNumberFormat="1" applyFill="1" applyAlignment="1">
      <alignment horizontal="center"/>
    </xf>
    <xf numFmtId="2" fontId="0" fillId="3" borderId="0" xfId="0" applyNumberFormat="1" applyFill="1" applyBorder="1"/>
    <xf numFmtId="171" fontId="0" fillId="3" borderId="0" xfId="1" applyNumberFormat="1" applyFont="1" applyFill="1" applyBorder="1"/>
    <xf numFmtId="174" fontId="0" fillId="3" borderId="0" xfId="1" applyNumberFormat="1" applyFont="1" applyFill="1" applyBorder="1" applyAlignment="1">
      <alignment horizontal="center"/>
    </xf>
    <xf numFmtId="0" fontId="0" fillId="4" borderId="0" xfId="0" applyFill="1"/>
    <xf numFmtId="49" fontId="0" fillId="3" borderId="0" xfId="0" applyNumberFormat="1" applyFill="1" applyBorder="1" applyAlignment="1">
      <alignment horizontal="center"/>
    </xf>
    <xf numFmtId="0" fontId="1" fillId="3" borderId="0" xfId="0" applyFont="1" applyFill="1" applyBorder="1"/>
    <xf numFmtId="174" fontId="0" fillId="3" borderId="9" xfId="1" applyNumberFormat="1" applyFont="1" applyFill="1" applyBorder="1" applyAlignment="1">
      <alignment horizontal="center"/>
    </xf>
    <xf numFmtId="2" fontId="0" fillId="3" borderId="9" xfId="0" applyNumberFormat="1" applyFill="1" applyBorder="1" applyAlignment="1">
      <alignment horizontal="center"/>
    </xf>
    <xf numFmtId="0" fontId="0" fillId="2" borderId="0" xfId="0" applyFill="1" applyBorder="1"/>
    <xf numFmtId="0" fontId="0" fillId="4" borderId="0" xfId="0" applyFill="1" applyAlignment="1">
      <alignment horizontal="center"/>
    </xf>
    <xf numFmtId="0" fontId="4" fillId="2" borderId="0" xfId="0" applyFont="1" applyFill="1"/>
    <xf numFmtId="2" fontId="0" fillId="4" borderId="0" xfId="0" applyNumberFormat="1" applyFill="1" applyAlignment="1">
      <alignment horizontal="center"/>
    </xf>
    <xf numFmtId="174" fontId="0" fillId="5" borderId="9" xfId="1" applyNumberFormat="1" applyFont="1" applyFill="1" applyBorder="1" applyAlignment="1">
      <alignment horizontal="center"/>
    </xf>
    <xf numFmtId="174" fontId="0" fillId="5" borderId="9" xfId="0" applyNumberFormat="1" applyFill="1" applyBorder="1"/>
    <xf numFmtId="1" fontId="0" fillId="4" borderId="0" xfId="0" applyNumberFormat="1" applyFill="1" applyAlignment="1">
      <alignment horizontal="center"/>
    </xf>
  </cellXfs>
  <cellStyles count="2">
    <cellStyle name="Currency" xfId="1" builtinId="4"/>
    <cellStyle name="Normal" xfId="0" builtinId="0"/>
  </cellStyles>
  <dxfs count="3">
    <dxf>
      <numFmt numFmtId="165" formatCode="\ \ \ @"/>
    </dxf>
    <dxf>
      <numFmt numFmtId="165" formatCode="\ \ \ @"/>
    </dxf>
    <dxf>
      <numFmt numFmtId="165" formatCode="\ \ \ @"/>
    </dxf>
  </dxfs>
  <tableStyles count="0" defaultTableStyle="TableStyleMedium2" defaultPivotStyle="PivotStyleLight16"/>
  <colors>
    <mruColors>
      <color rgb="FFDEAE68"/>
      <color rgb="FFD2913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21</xdr:col>
      <xdr:colOff>197402</xdr:colOff>
      <xdr:row>1</xdr:row>
      <xdr:rowOff>11457</xdr:rowOff>
    </xdr:from>
    <xdr:to>
      <xdr:col>25</xdr:col>
      <xdr:colOff>70880</xdr:colOff>
      <xdr:row>5</xdr:row>
      <xdr:rowOff>93593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ACF0C69F-9672-191D-0835-27899184D3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361859" y="77718"/>
          <a:ext cx="1356064" cy="120028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21</xdr:col>
      <xdr:colOff>213968</xdr:colOff>
      <xdr:row>0</xdr:row>
      <xdr:rowOff>61153</xdr:rowOff>
    </xdr:from>
    <xdr:to>
      <xdr:col>25</xdr:col>
      <xdr:colOff>89034</xdr:colOff>
      <xdr:row>5</xdr:row>
      <xdr:rowOff>55907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5F3F4F9-D0FC-497D-9CBB-94F851796C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378425" y="61153"/>
          <a:ext cx="1357652" cy="117916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FD12E4-AF62-44BC-BCAD-ED5AF5C582A1}">
  <dimension ref="A1:Y30"/>
  <sheetViews>
    <sheetView tabSelected="1" zoomScale="115" zoomScaleNormal="115" workbookViewId="0">
      <selection activeCell="D19" sqref="D19"/>
    </sheetView>
    <sheetView tabSelected="1" workbookViewId="1"/>
  </sheetViews>
  <sheetFormatPr defaultColWidth="9.140625" defaultRowHeight="15" x14ac:dyDescent="0.25"/>
  <cols>
    <col min="1" max="1" width="2.42578125" style="1" customWidth="1"/>
    <col min="2" max="2" width="2" style="1" customWidth="1"/>
    <col min="3" max="3" width="3.5703125" style="1" customWidth="1"/>
    <col min="4" max="4" width="9.28515625" style="1" customWidth="1"/>
    <col min="5" max="5" width="3.28515625" style="1" customWidth="1"/>
    <col min="6" max="6" width="6.5703125" style="1" customWidth="1"/>
    <col min="7" max="7" width="3.28515625" style="1" customWidth="1"/>
    <col min="8" max="8" width="9.42578125" style="1" customWidth="1"/>
    <col min="9" max="9" width="3" style="1" customWidth="1"/>
    <col min="10" max="10" width="3.85546875" style="1" customWidth="1"/>
    <col min="11" max="11" width="9.28515625" style="1" customWidth="1"/>
    <col min="12" max="12" width="3.28515625" style="1" customWidth="1"/>
    <col min="13" max="13" width="6.5703125" style="1" customWidth="1"/>
    <col min="14" max="14" width="3.28515625" style="1" customWidth="1"/>
    <col min="15" max="15" width="9.42578125" style="1" customWidth="1"/>
    <col min="16" max="16" width="3" style="1" customWidth="1"/>
    <col min="17" max="17" width="3.5703125" style="1" customWidth="1"/>
    <col min="18" max="18" width="9.28515625" style="1" customWidth="1"/>
    <col min="19" max="19" width="3.28515625" style="1" customWidth="1"/>
    <col min="20" max="20" width="6.5703125" style="1" customWidth="1"/>
    <col min="21" max="21" width="3.28515625" style="1" customWidth="1"/>
    <col min="22" max="22" width="9.42578125" style="1" customWidth="1"/>
    <col min="23" max="23" width="3.140625" style="1" customWidth="1"/>
    <col min="24" max="31" width="4.85546875" style="1" customWidth="1"/>
    <col min="32" max="32" width="2" style="1" customWidth="1"/>
    <col min="33" max="36" width="4.85546875" style="1" customWidth="1"/>
    <col min="37" max="16384" width="9.140625" style="1"/>
  </cols>
  <sheetData>
    <row r="1" spans="1:25" ht="5.25" customHeight="1" x14ac:dyDescent="0.25"/>
    <row r="2" spans="1:25" s="2" customFormat="1" ht="60.75" customHeight="1" thickBot="1" x14ac:dyDescent="0.8">
      <c r="B2" s="21" t="s">
        <v>0</v>
      </c>
    </row>
    <row r="3" spans="1:25" ht="8.25" customHeight="1" x14ac:dyDescent="0.25">
      <c r="B3" s="12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4"/>
    </row>
    <row r="4" spans="1:25" x14ac:dyDescent="0.25">
      <c r="B4" s="15"/>
      <c r="C4" s="16" t="s">
        <v>1</v>
      </c>
      <c r="D4" s="16"/>
      <c r="E4" s="16"/>
      <c r="F4" s="16"/>
      <c r="G4" s="16"/>
      <c r="H4" s="16"/>
      <c r="I4" s="16"/>
      <c r="J4" s="16"/>
      <c r="K4" s="16"/>
      <c r="L4" s="16"/>
      <c r="M4" s="16"/>
      <c r="N4" s="16"/>
      <c r="O4" s="16"/>
      <c r="P4" s="16"/>
      <c r="Q4" s="16"/>
      <c r="R4" s="16"/>
      <c r="S4" s="16"/>
      <c r="T4" s="16"/>
      <c r="U4" s="16"/>
      <c r="V4" s="16"/>
      <c r="W4" s="17"/>
    </row>
    <row r="5" spans="1:25" ht="3.75" customHeight="1" x14ac:dyDescent="0.25">
      <c r="B5" s="15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7"/>
    </row>
    <row r="6" spans="1:25" ht="32.25" customHeight="1" x14ac:dyDescent="0.25">
      <c r="B6" s="15"/>
      <c r="C6" s="16"/>
      <c r="D6" s="16"/>
      <c r="E6" s="16"/>
      <c r="F6" s="16"/>
      <c r="G6" s="26" t="s">
        <v>10</v>
      </c>
      <c r="H6" s="26"/>
      <c r="I6" s="26"/>
      <c r="J6" s="26" t="s">
        <v>11</v>
      </c>
      <c r="K6" s="26"/>
      <c r="L6" s="26"/>
      <c r="M6" s="26"/>
      <c r="N6" s="26"/>
      <c r="O6" s="26"/>
      <c r="P6" s="26"/>
      <c r="Q6" s="23"/>
      <c r="R6" s="23"/>
      <c r="S6" s="23"/>
      <c r="T6" s="23"/>
      <c r="U6" s="23"/>
      <c r="V6" s="16"/>
      <c r="W6" s="17"/>
    </row>
    <row r="7" spans="1:25" x14ac:dyDescent="0.25">
      <c r="B7" s="15"/>
      <c r="C7" s="16"/>
      <c r="D7" s="31" t="s">
        <v>2</v>
      </c>
      <c r="E7" s="31"/>
      <c r="F7" s="31"/>
      <c r="G7" s="27">
        <v>120000</v>
      </c>
      <c r="H7" s="27"/>
      <c r="I7" s="27"/>
      <c r="J7" s="42">
        <v>100</v>
      </c>
      <c r="K7" s="42"/>
      <c r="L7" s="27"/>
      <c r="M7" s="27"/>
      <c r="N7" s="27"/>
      <c r="O7" s="37"/>
      <c r="P7" s="37"/>
      <c r="Q7" s="25"/>
      <c r="R7" s="25"/>
      <c r="S7" s="25"/>
      <c r="T7" s="25"/>
      <c r="U7" s="25"/>
      <c r="V7" s="16"/>
      <c r="W7" s="17"/>
      <c r="Y7" s="38"/>
    </row>
    <row r="8" spans="1:25" x14ac:dyDescent="0.25">
      <c r="B8" s="15"/>
      <c r="C8" s="16"/>
      <c r="D8" s="31" t="s">
        <v>3</v>
      </c>
      <c r="E8" s="31"/>
      <c r="F8" s="31"/>
      <c r="G8" s="27">
        <v>136500</v>
      </c>
      <c r="H8" s="27"/>
      <c r="I8" s="27"/>
      <c r="J8" s="42">
        <v>105</v>
      </c>
      <c r="K8" s="42"/>
      <c r="L8" s="27"/>
      <c r="M8" s="27"/>
      <c r="N8" s="27"/>
      <c r="O8" s="27"/>
      <c r="P8" s="27"/>
      <c r="Q8" s="24"/>
      <c r="R8" s="24"/>
      <c r="S8" s="24"/>
      <c r="T8" s="24"/>
      <c r="U8" s="24"/>
      <c r="V8" s="16"/>
      <c r="W8" s="17"/>
    </row>
    <row r="9" spans="1:25" x14ac:dyDescent="0.25">
      <c r="B9" s="15"/>
      <c r="C9" s="16"/>
      <c r="D9" s="31" t="s">
        <v>5</v>
      </c>
      <c r="E9" s="31"/>
      <c r="F9" s="31"/>
      <c r="G9" s="27">
        <v>137700</v>
      </c>
      <c r="H9" s="27"/>
      <c r="I9" s="27"/>
      <c r="J9" s="42">
        <v>108</v>
      </c>
      <c r="K9" s="42"/>
      <c r="L9" s="27"/>
      <c r="M9" s="27"/>
      <c r="N9" s="27"/>
      <c r="O9" s="27"/>
      <c r="P9" s="27"/>
      <c r="Q9" s="24"/>
      <c r="R9" s="24"/>
      <c r="S9" s="24"/>
      <c r="T9" s="24"/>
      <c r="U9" s="24"/>
      <c r="V9" s="16"/>
      <c r="W9" s="17"/>
    </row>
    <row r="10" spans="1:25" x14ac:dyDescent="0.25">
      <c r="B10" s="15"/>
      <c r="C10" s="16"/>
      <c r="D10" s="31" t="s">
        <v>6</v>
      </c>
      <c r="E10" s="31"/>
      <c r="F10" s="31"/>
      <c r="G10" s="27">
        <v>154000</v>
      </c>
      <c r="H10" s="27"/>
      <c r="I10" s="27"/>
      <c r="J10" s="42">
        <v>110</v>
      </c>
      <c r="K10" s="42"/>
      <c r="L10" s="27"/>
      <c r="M10" s="27"/>
      <c r="N10" s="27"/>
      <c r="O10" s="27"/>
      <c r="P10" s="27"/>
      <c r="Q10" s="24"/>
      <c r="R10" s="24"/>
      <c r="S10" s="24"/>
      <c r="T10" s="24"/>
      <c r="U10" s="24"/>
      <c r="V10" s="16"/>
      <c r="W10" s="17"/>
    </row>
    <row r="11" spans="1:25" x14ac:dyDescent="0.25">
      <c r="B11" s="15"/>
      <c r="C11" s="16"/>
      <c r="D11" s="31" t="s">
        <v>7</v>
      </c>
      <c r="E11" s="31"/>
      <c r="F11" s="31"/>
      <c r="G11" s="27">
        <v>162400</v>
      </c>
      <c r="H11" s="27"/>
      <c r="I11" s="27"/>
      <c r="J11" s="42">
        <v>112</v>
      </c>
      <c r="K11" s="42"/>
      <c r="L11" s="27"/>
      <c r="M11" s="27"/>
      <c r="N11" s="27"/>
      <c r="O11" s="27"/>
      <c r="P11" s="27"/>
      <c r="Q11" s="24"/>
      <c r="R11" s="24"/>
      <c r="S11" s="24"/>
      <c r="T11" s="24"/>
      <c r="U11" s="24"/>
      <c r="V11" s="16"/>
      <c r="W11" s="17"/>
    </row>
    <row r="12" spans="1:25" x14ac:dyDescent="0.25">
      <c r="A12" s="1" t="s">
        <v>4</v>
      </c>
      <c r="B12" s="15"/>
      <c r="C12" s="16"/>
      <c r="D12" s="31" t="s">
        <v>8</v>
      </c>
      <c r="E12" s="31"/>
      <c r="F12" s="31"/>
      <c r="G12" s="27">
        <v>165600</v>
      </c>
      <c r="H12" s="27"/>
      <c r="I12" s="27"/>
      <c r="J12" s="42">
        <v>115</v>
      </c>
      <c r="K12" s="42"/>
      <c r="L12" s="27"/>
      <c r="M12" s="27"/>
      <c r="N12" s="27"/>
      <c r="O12" s="27"/>
      <c r="P12" s="27"/>
      <c r="Q12" s="24"/>
      <c r="R12" s="24"/>
      <c r="S12" s="24"/>
      <c r="T12" s="24"/>
      <c r="U12" s="24"/>
      <c r="V12" s="16"/>
      <c r="W12" s="17"/>
    </row>
    <row r="13" spans="1:25" ht="7.5" customHeight="1" x14ac:dyDescent="0.25">
      <c r="B13" s="15"/>
      <c r="C13" s="16"/>
      <c r="D13" s="16"/>
      <c r="E13" s="16"/>
      <c r="F13" s="16"/>
      <c r="G13" s="31"/>
      <c r="H13" s="31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7"/>
    </row>
    <row r="14" spans="1:25" x14ac:dyDescent="0.25">
      <c r="B14" s="15"/>
      <c r="C14" s="16" t="s">
        <v>9</v>
      </c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7"/>
    </row>
    <row r="15" spans="1:25" ht="7.5" customHeight="1" thickBot="1" x14ac:dyDescent="0.3">
      <c r="B15" s="18"/>
      <c r="C15" s="19"/>
      <c r="D15" s="19"/>
      <c r="E15" s="19"/>
      <c r="F15" s="19"/>
      <c r="G15" s="19"/>
      <c r="H15" s="19"/>
      <c r="I15" s="19"/>
      <c r="J15" s="19"/>
      <c r="K15" s="19"/>
      <c r="L15" s="19"/>
      <c r="M15" s="19"/>
      <c r="N15" s="19"/>
      <c r="O15" s="19"/>
      <c r="P15" s="19"/>
      <c r="Q15" s="19"/>
      <c r="R15" s="19"/>
      <c r="S15" s="19"/>
      <c r="T15" s="19"/>
      <c r="U15" s="19"/>
      <c r="V15" s="19"/>
      <c r="W15" s="20"/>
    </row>
    <row r="16" spans="1:25" ht="7.5" customHeight="1" thickBot="1" x14ac:dyDescent="0.3">
      <c r="L16" s="3"/>
      <c r="M16" s="36"/>
    </row>
    <row r="17" spans="2:23" ht="11.25" customHeight="1" x14ac:dyDescent="0.25">
      <c r="B17" s="4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6"/>
    </row>
    <row r="18" spans="2:23" x14ac:dyDescent="0.25">
      <c r="B18" s="7"/>
      <c r="C18" s="33" t="s">
        <v>15</v>
      </c>
      <c r="D18" s="22"/>
      <c r="E18" s="22"/>
      <c r="F18" s="22"/>
      <c r="G18" s="22"/>
      <c r="H18" s="22"/>
      <c r="I18" s="22"/>
      <c r="J18" s="33" t="s">
        <v>20</v>
      </c>
      <c r="K18" s="22"/>
      <c r="L18" s="22"/>
      <c r="M18" s="22"/>
      <c r="N18" s="22"/>
      <c r="O18" s="22"/>
      <c r="P18" s="22"/>
      <c r="Q18" s="33" t="s">
        <v>22</v>
      </c>
      <c r="R18" s="22"/>
      <c r="S18" s="22"/>
      <c r="T18" s="22"/>
      <c r="U18" s="22"/>
      <c r="V18" s="22"/>
      <c r="W18" s="8"/>
    </row>
    <row r="19" spans="2:23" x14ac:dyDescent="0.25">
      <c r="B19" s="7"/>
      <c r="C19" s="22"/>
      <c r="D19" s="34"/>
      <c r="E19" s="30"/>
      <c r="F19" s="35"/>
      <c r="G19" s="32"/>
      <c r="H19" s="40"/>
      <c r="I19" s="22"/>
      <c r="J19" s="22"/>
      <c r="K19" s="34"/>
      <c r="L19" s="30"/>
      <c r="M19" s="35"/>
      <c r="N19" s="32"/>
      <c r="O19" s="34"/>
      <c r="P19" s="22"/>
      <c r="Q19" s="22"/>
      <c r="R19" s="34"/>
      <c r="S19" s="30"/>
      <c r="T19" s="35"/>
      <c r="U19" s="32"/>
      <c r="V19" s="34"/>
      <c r="W19" s="8"/>
    </row>
    <row r="20" spans="2:23" x14ac:dyDescent="0.25">
      <c r="B20" s="7"/>
      <c r="C20" s="22"/>
      <c r="D20" s="29"/>
      <c r="E20" s="29"/>
      <c r="F20" s="28"/>
      <c r="G20" s="28"/>
      <c r="H20" s="29"/>
      <c r="I20" s="22"/>
      <c r="J20" s="22"/>
      <c r="K20" s="34"/>
      <c r="L20" s="30"/>
      <c r="M20" s="35"/>
      <c r="N20" s="32"/>
      <c r="O20" s="34"/>
      <c r="P20" s="22"/>
      <c r="Q20" s="22"/>
      <c r="R20" s="34"/>
      <c r="S20" s="30"/>
      <c r="T20" s="35"/>
      <c r="U20" s="32"/>
      <c r="V20" s="34"/>
      <c r="W20" s="8"/>
    </row>
    <row r="21" spans="2:23" x14ac:dyDescent="0.25">
      <c r="B21" s="7"/>
      <c r="C21" s="33" t="s">
        <v>18</v>
      </c>
      <c r="D21" s="22"/>
      <c r="E21" s="22"/>
      <c r="F21" s="22"/>
      <c r="G21" s="22"/>
      <c r="H21" s="22"/>
      <c r="I21" s="22"/>
      <c r="J21" s="22"/>
      <c r="K21" s="34"/>
      <c r="L21" s="30"/>
      <c r="M21" s="35"/>
      <c r="N21" s="32"/>
      <c r="O21" s="34"/>
      <c r="P21" s="22"/>
      <c r="Q21" s="22"/>
      <c r="R21" s="34"/>
      <c r="S21" s="30"/>
      <c r="T21" s="35"/>
      <c r="U21" s="32"/>
      <c r="V21" s="34"/>
      <c r="W21" s="8"/>
    </row>
    <row r="22" spans="2:23" x14ac:dyDescent="0.25">
      <c r="B22" s="7"/>
      <c r="C22" s="22"/>
      <c r="D22" s="34"/>
      <c r="E22" s="30"/>
      <c r="F22" s="35"/>
      <c r="G22" s="32"/>
      <c r="H22" s="34"/>
      <c r="I22" s="22"/>
      <c r="J22" s="22"/>
      <c r="K22" s="22"/>
      <c r="L22" s="22"/>
      <c r="M22" s="22"/>
      <c r="N22" s="22"/>
      <c r="O22" s="41"/>
      <c r="P22" s="22"/>
      <c r="Q22" s="22"/>
      <c r="R22" s="34"/>
      <c r="S22" s="30"/>
      <c r="T22" s="35"/>
      <c r="U22" s="32"/>
      <c r="V22" s="34"/>
      <c r="W22" s="8"/>
    </row>
    <row r="23" spans="2:23" x14ac:dyDescent="0.25">
      <c r="B23" s="7"/>
      <c r="C23" s="22"/>
      <c r="D23" s="34"/>
      <c r="E23" s="30"/>
      <c r="F23" s="35"/>
      <c r="G23" s="32"/>
      <c r="H23" s="34"/>
      <c r="I23" s="22"/>
      <c r="J23" s="22"/>
      <c r="K23" s="22"/>
      <c r="L23" s="22"/>
      <c r="M23" s="22"/>
      <c r="N23" s="22"/>
      <c r="O23" s="22"/>
      <c r="P23" s="22"/>
      <c r="Q23" s="22"/>
      <c r="R23" s="22"/>
      <c r="S23" s="22"/>
      <c r="T23" s="22"/>
      <c r="U23" s="22"/>
      <c r="V23" s="40"/>
      <c r="W23" s="8"/>
    </row>
    <row r="24" spans="2:23" x14ac:dyDescent="0.25">
      <c r="B24" s="7"/>
      <c r="C24" s="22"/>
      <c r="D24" s="29"/>
      <c r="E24" s="29"/>
      <c r="F24" s="28"/>
      <c r="G24" s="28"/>
      <c r="H24" s="40"/>
      <c r="I24" s="22"/>
      <c r="J24" s="33" t="s">
        <v>21</v>
      </c>
      <c r="K24" s="22"/>
      <c r="L24" s="22"/>
      <c r="M24" s="22"/>
      <c r="N24" s="22"/>
      <c r="O24" s="22"/>
      <c r="P24" s="22"/>
      <c r="Q24" s="22"/>
      <c r="R24" s="22"/>
      <c r="S24" s="22"/>
      <c r="T24" s="22"/>
      <c r="U24" s="22"/>
      <c r="V24" s="22"/>
      <c r="W24" s="8"/>
    </row>
    <row r="25" spans="2:23" x14ac:dyDescent="0.25">
      <c r="B25" s="7"/>
      <c r="C25" s="22"/>
      <c r="D25" s="29"/>
      <c r="E25" s="29"/>
      <c r="F25" s="28"/>
      <c r="G25" s="28"/>
      <c r="H25" s="29"/>
      <c r="I25" s="22"/>
      <c r="J25" s="22"/>
      <c r="K25" s="34"/>
      <c r="L25" s="30"/>
      <c r="M25" s="35"/>
      <c r="N25" s="32"/>
      <c r="O25" s="34"/>
      <c r="P25" s="22"/>
      <c r="Q25" s="22"/>
      <c r="R25" s="22"/>
      <c r="S25" s="22"/>
      <c r="T25" s="22"/>
      <c r="U25" s="22"/>
      <c r="V25" s="22"/>
      <c r="W25" s="8"/>
    </row>
    <row r="26" spans="2:23" x14ac:dyDescent="0.25">
      <c r="B26" s="7"/>
      <c r="C26" s="33" t="s">
        <v>19</v>
      </c>
      <c r="D26" s="22"/>
      <c r="E26" s="22"/>
      <c r="F26" s="22"/>
      <c r="G26" s="22"/>
      <c r="H26" s="22"/>
      <c r="I26" s="22"/>
      <c r="J26" s="22"/>
      <c r="K26" s="34"/>
      <c r="L26" s="30"/>
      <c r="M26" s="35"/>
      <c r="N26" s="32"/>
      <c r="O26" s="34"/>
      <c r="P26" s="22"/>
      <c r="Q26" s="22"/>
      <c r="R26" s="22"/>
      <c r="S26" s="22"/>
      <c r="T26" s="22"/>
      <c r="U26" s="22"/>
      <c r="V26" s="22"/>
      <c r="W26" s="8"/>
    </row>
    <row r="27" spans="2:23" x14ac:dyDescent="0.25">
      <c r="B27" s="7"/>
      <c r="C27" s="22"/>
      <c r="D27" s="34"/>
      <c r="E27" s="30"/>
      <c r="F27" s="35"/>
      <c r="G27" s="32"/>
      <c r="H27" s="34"/>
      <c r="I27" s="22"/>
      <c r="J27" s="22"/>
      <c r="K27" s="34"/>
      <c r="L27" s="30"/>
      <c r="M27" s="35"/>
      <c r="N27" s="32"/>
      <c r="O27" s="34"/>
      <c r="P27" s="22"/>
      <c r="Q27" s="22"/>
      <c r="R27" s="22"/>
      <c r="S27" s="22"/>
      <c r="T27" s="22"/>
      <c r="U27" s="22"/>
      <c r="V27" s="22"/>
      <c r="W27" s="8"/>
    </row>
    <row r="28" spans="2:23" x14ac:dyDescent="0.25">
      <c r="B28" s="7"/>
      <c r="C28" s="22"/>
      <c r="D28" s="34"/>
      <c r="E28" s="30"/>
      <c r="F28" s="35"/>
      <c r="G28" s="32"/>
      <c r="H28" s="34"/>
      <c r="I28" s="22"/>
      <c r="J28" s="22"/>
      <c r="K28" s="34"/>
      <c r="L28" s="30"/>
      <c r="M28" s="35"/>
      <c r="N28" s="32"/>
      <c r="O28" s="34"/>
      <c r="P28" s="22"/>
      <c r="Q28" s="22"/>
      <c r="R28" s="22"/>
      <c r="S28" s="22"/>
      <c r="T28" s="22"/>
      <c r="U28" s="22"/>
      <c r="V28" s="22"/>
      <c r="W28" s="8"/>
    </row>
    <row r="29" spans="2:23" x14ac:dyDescent="0.25">
      <c r="B29" s="7"/>
      <c r="C29" s="22"/>
      <c r="D29" s="29"/>
      <c r="E29" s="29"/>
      <c r="F29" s="28"/>
      <c r="G29" s="28"/>
      <c r="H29" s="40"/>
      <c r="I29" s="22"/>
      <c r="J29" s="22"/>
      <c r="K29" s="22"/>
      <c r="L29" s="22"/>
      <c r="M29" s="22"/>
      <c r="N29" s="22"/>
      <c r="O29" s="41"/>
      <c r="P29" s="22"/>
      <c r="Q29" s="22"/>
      <c r="R29" s="22"/>
      <c r="S29" s="22"/>
      <c r="T29" s="22"/>
      <c r="U29" s="22"/>
      <c r="V29" s="22"/>
      <c r="W29" s="8"/>
    </row>
    <row r="30" spans="2:23" ht="12" customHeight="1" thickBot="1" x14ac:dyDescent="0.3">
      <c r="B30" s="9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1"/>
    </row>
  </sheetData>
  <mergeCells count="35">
    <mergeCell ref="J11:K11"/>
    <mergeCell ref="J12:K12"/>
    <mergeCell ref="L6:N6"/>
    <mergeCell ref="L7:N7"/>
    <mergeCell ref="L8:N8"/>
    <mergeCell ref="L9:N9"/>
    <mergeCell ref="L10:N10"/>
    <mergeCell ref="L11:N11"/>
    <mergeCell ref="L12:N12"/>
    <mergeCell ref="J6:K6"/>
    <mergeCell ref="J7:K7"/>
    <mergeCell ref="J8:K8"/>
    <mergeCell ref="J9:K9"/>
    <mergeCell ref="J10:K10"/>
    <mergeCell ref="O6:P6"/>
    <mergeCell ref="O7:P7"/>
    <mergeCell ref="O8:P8"/>
    <mergeCell ref="O9:P9"/>
    <mergeCell ref="O10:P10"/>
    <mergeCell ref="O11:P11"/>
    <mergeCell ref="O12:P12"/>
    <mergeCell ref="G6:I6"/>
    <mergeCell ref="G7:I7"/>
    <mergeCell ref="G8:I8"/>
    <mergeCell ref="G9:I9"/>
    <mergeCell ref="G10:I10"/>
    <mergeCell ref="G11:I11"/>
    <mergeCell ref="G12:I12"/>
    <mergeCell ref="G13:H13"/>
    <mergeCell ref="D7:F7"/>
    <mergeCell ref="D8:F8"/>
    <mergeCell ref="D9:F9"/>
    <mergeCell ref="D10:F10"/>
    <mergeCell ref="D11:F11"/>
    <mergeCell ref="D12:F12"/>
  </mergeCells>
  <phoneticPr fontId="6" type="noConversion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AEFE9A-E317-4AAD-B4A2-6718649CE007}">
  <dimension ref="A1:Y30"/>
  <sheetViews>
    <sheetView zoomScale="115" zoomScaleNormal="115" workbookViewId="0">
      <selection activeCell="Y13" sqref="Y13:Y14"/>
    </sheetView>
    <sheetView workbookViewId="1"/>
  </sheetViews>
  <sheetFormatPr defaultColWidth="9.140625" defaultRowHeight="15" x14ac:dyDescent="0.25"/>
  <cols>
    <col min="1" max="1" width="2.42578125" style="1" customWidth="1"/>
    <col min="2" max="2" width="2" style="1" customWidth="1"/>
    <col min="3" max="3" width="3.5703125" style="1" customWidth="1"/>
    <col min="4" max="4" width="9.28515625" style="1" customWidth="1"/>
    <col min="5" max="5" width="3.28515625" style="1" customWidth="1"/>
    <col min="6" max="6" width="6.5703125" style="1" customWidth="1"/>
    <col min="7" max="7" width="3.28515625" style="1" customWidth="1"/>
    <col min="8" max="8" width="9.42578125" style="1" customWidth="1"/>
    <col min="9" max="9" width="3" style="1" customWidth="1"/>
    <col min="10" max="10" width="3.85546875" style="1" customWidth="1"/>
    <col min="11" max="11" width="9.28515625" style="1" customWidth="1"/>
    <col min="12" max="12" width="3.28515625" style="1" customWidth="1"/>
    <col min="13" max="13" width="6.5703125" style="1" customWidth="1"/>
    <col min="14" max="14" width="3.28515625" style="1" customWidth="1"/>
    <col min="15" max="15" width="9.42578125" style="1" customWidth="1"/>
    <col min="16" max="16" width="3" style="1" customWidth="1"/>
    <col min="17" max="17" width="3.5703125" style="1" customWidth="1"/>
    <col min="18" max="18" width="9.28515625" style="1" customWidth="1"/>
    <col min="19" max="19" width="3.28515625" style="1" customWidth="1"/>
    <col min="20" max="20" width="6.5703125" style="1" customWidth="1"/>
    <col min="21" max="21" width="3.28515625" style="1" customWidth="1"/>
    <col min="22" max="22" width="9.42578125" style="1" customWidth="1"/>
    <col min="23" max="23" width="3.140625" style="1" customWidth="1"/>
    <col min="24" max="31" width="4.85546875" style="1" customWidth="1"/>
    <col min="32" max="32" width="2" style="1" customWidth="1"/>
    <col min="33" max="36" width="4.85546875" style="1" customWidth="1"/>
    <col min="37" max="16384" width="9.140625" style="1"/>
  </cols>
  <sheetData>
    <row r="1" spans="1:25" ht="5.25" customHeight="1" x14ac:dyDescent="0.25"/>
    <row r="2" spans="1:25" s="2" customFormat="1" ht="60.75" customHeight="1" thickBot="1" x14ac:dyDescent="0.8">
      <c r="B2" s="21" t="s">
        <v>0</v>
      </c>
    </row>
    <row r="3" spans="1:25" ht="8.25" customHeight="1" x14ac:dyDescent="0.25">
      <c r="B3" s="12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4"/>
    </row>
    <row r="4" spans="1:25" x14ac:dyDescent="0.25">
      <c r="B4" s="15"/>
      <c r="C4" s="16" t="s">
        <v>1</v>
      </c>
      <c r="D4" s="16"/>
      <c r="E4" s="16"/>
      <c r="F4" s="16"/>
      <c r="G4" s="16"/>
      <c r="H4" s="16"/>
      <c r="I4" s="16"/>
      <c r="J4" s="16"/>
      <c r="K4" s="16"/>
      <c r="L4" s="16"/>
      <c r="M4" s="16"/>
      <c r="N4" s="16"/>
      <c r="O4" s="16"/>
      <c r="P4" s="16"/>
      <c r="Q4" s="16"/>
      <c r="R4" s="16"/>
      <c r="S4" s="16"/>
      <c r="T4" s="16"/>
      <c r="U4" s="16"/>
      <c r="V4" s="16"/>
      <c r="W4" s="17"/>
    </row>
    <row r="5" spans="1:25" ht="3.75" customHeight="1" x14ac:dyDescent="0.25">
      <c r="B5" s="15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7"/>
    </row>
    <row r="6" spans="1:25" ht="32.25" customHeight="1" x14ac:dyDescent="0.25">
      <c r="B6" s="15"/>
      <c r="C6" s="16"/>
      <c r="D6" s="16"/>
      <c r="E6" s="16"/>
      <c r="F6" s="16"/>
      <c r="G6" s="26" t="s">
        <v>10</v>
      </c>
      <c r="H6" s="26"/>
      <c r="I6" s="26"/>
      <c r="J6" s="26" t="s">
        <v>11</v>
      </c>
      <c r="K6" s="26"/>
      <c r="L6" s="26" t="s">
        <v>12</v>
      </c>
      <c r="M6" s="26"/>
      <c r="N6" s="26"/>
      <c r="O6" s="26" t="s">
        <v>13</v>
      </c>
      <c r="P6" s="26"/>
      <c r="Q6" s="23"/>
      <c r="R6" s="23"/>
      <c r="S6" s="23"/>
      <c r="T6" s="23"/>
      <c r="U6" s="23"/>
      <c r="V6" s="16"/>
      <c r="W6" s="17"/>
    </row>
    <row r="7" spans="1:25" x14ac:dyDescent="0.25">
      <c r="B7" s="15"/>
      <c r="C7" s="16"/>
      <c r="D7" s="31" t="s">
        <v>2</v>
      </c>
      <c r="E7" s="31"/>
      <c r="F7" s="31"/>
      <c r="G7" s="27">
        <v>120000</v>
      </c>
      <c r="H7" s="27"/>
      <c r="I7" s="27"/>
      <c r="J7" s="39">
        <v>1</v>
      </c>
      <c r="K7" s="39"/>
      <c r="L7" s="27">
        <f>G7/J7</f>
        <v>120000</v>
      </c>
      <c r="M7" s="27"/>
      <c r="N7" s="27"/>
      <c r="O7" s="37" t="s">
        <v>14</v>
      </c>
      <c r="P7" s="37"/>
      <c r="Q7" s="25"/>
      <c r="R7" s="25"/>
      <c r="S7" s="25"/>
      <c r="T7" s="25"/>
      <c r="U7" s="25"/>
      <c r="V7" s="16"/>
      <c r="W7" s="17"/>
      <c r="Y7" s="38"/>
    </row>
    <row r="8" spans="1:25" x14ac:dyDescent="0.25">
      <c r="B8" s="15"/>
      <c r="C8" s="16"/>
      <c r="D8" s="31" t="s">
        <v>3</v>
      </c>
      <c r="E8" s="31"/>
      <c r="F8" s="31"/>
      <c r="G8" s="27">
        <v>136500</v>
      </c>
      <c r="H8" s="27"/>
      <c r="I8" s="27"/>
      <c r="J8" s="39">
        <v>1.05</v>
      </c>
      <c r="K8" s="39"/>
      <c r="L8" s="27">
        <f t="shared" ref="L8:L12" si="0">G8/J8</f>
        <v>130000</v>
      </c>
      <c r="M8" s="27"/>
      <c r="N8" s="27"/>
      <c r="O8" s="27">
        <f>L8-L7</f>
        <v>10000</v>
      </c>
      <c r="P8" s="27"/>
      <c r="Q8" s="24"/>
      <c r="R8" s="24"/>
      <c r="S8" s="24"/>
      <c r="T8" s="24"/>
      <c r="U8" s="24"/>
      <c r="V8" s="16"/>
      <c r="W8" s="17"/>
    </row>
    <row r="9" spans="1:25" x14ac:dyDescent="0.25">
      <c r="B9" s="15"/>
      <c r="C9" s="16"/>
      <c r="D9" s="31" t="s">
        <v>5</v>
      </c>
      <c r="E9" s="31"/>
      <c r="F9" s="31"/>
      <c r="G9" s="27">
        <v>137700</v>
      </c>
      <c r="H9" s="27"/>
      <c r="I9" s="27"/>
      <c r="J9" s="39">
        <v>1.08</v>
      </c>
      <c r="K9" s="39"/>
      <c r="L9" s="27">
        <f t="shared" si="0"/>
        <v>127499.99999999999</v>
      </c>
      <c r="M9" s="27"/>
      <c r="N9" s="27"/>
      <c r="O9" s="27">
        <f>L9-L8</f>
        <v>-2500.0000000000146</v>
      </c>
      <c r="P9" s="27"/>
      <c r="Q9" s="24"/>
      <c r="R9" s="24"/>
      <c r="S9" s="24"/>
      <c r="T9" s="24"/>
      <c r="U9" s="24"/>
      <c r="V9" s="16"/>
      <c r="W9" s="17"/>
    </row>
    <row r="10" spans="1:25" x14ac:dyDescent="0.25">
      <c r="B10" s="15"/>
      <c r="C10" s="16"/>
      <c r="D10" s="31" t="s">
        <v>6</v>
      </c>
      <c r="E10" s="31"/>
      <c r="F10" s="31"/>
      <c r="G10" s="27">
        <v>154000</v>
      </c>
      <c r="H10" s="27"/>
      <c r="I10" s="27"/>
      <c r="J10" s="39">
        <v>1.1000000000000001</v>
      </c>
      <c r="K10" s="39"/>
      <c r="L10" s="27">
        <f t="shared" si="0"/>
        <v>140000</v>
      </c>
      <c r="M10" s="27"/>
      <c r="N10" s="27"/>
      <c r="O10" s="27">
        <f t="shared" ref="O10:O12" si="1">L10-L9</f>
        <v>12500.000000000015</v>
      </c>
      <c r="P10" s="27"/>
      <c r="Q10" s="24"/>
      <c r="R10" s="24"/>
      <c r="S10" s="24"/>
      <c r="T10" s="24"/>
      <c r="U10" s="24"/>
      <c r="V10" s="16"/>
      <c r="W10" s="17"/>
    </row>
    <row r="11" spans="1:25" x14ac:dyDescent="0.25">
      <c r="B11" s="15"/>
      <c r="C11" s="16"/>
      <c r="D11" s="31" t="s">
        <v>7</v>
      </c>
      <c r="E11" s="31"/>
      <c r="F11" s="31"/>
      <c r="G11" s="27">
        <v>162400</v>
      </c>
      <c r="H11" s="27"/>
      <c r="I11" s="27"/>
      <c r="J11" s="39">
        <v>1.1200000000000001</v>
      </c>
      <c r="K11" s="39"/>
      <c r="L11" s="27">
        <f t="shared" si="0"/>
        <v>145000</v>
      </c>
      <c r="M11" s="27"/>
      <c r="N11" s="27"/>
      <c r="O11" s="27">
        <f t="shared" si="1"/>
        <v>5000</v>
      </c>
      <c r="P11" s="27"/>
      <c r="Q11" s="24"/>
      <c r="R11" s="24"/>
      <c r="S11" s="24"/>
      <c r="T11" s="24"/>
      <c r="U11" s="24"/>
      <c r="V11" s="16"/>
      <c r="W11" s="17"/>
    </row>
    <row r="12" spans="1:25" x14ac:dyDescent="0.25">
      <c r="A12" s="1" t="s">
        <v>4</v>
      </c>
      <c r="B12" s="15"/>
      <c r="C12" s="16"/>
      <c r="D12" s="31" t="s">
        <v>8</v>
      </c>
      <c r="E12" s="31"/>
      <c r="F12" s="31"/>
      <c r="G12" s="27">
        <v>165600</v>
      </c>
      <c r="H12" s="27"/>
      <c r="I12" s="27"/>
      <c r="J12" s="39">
        <v>1.1499999999999999</v>
      </c>
      <c r="K12" s="39"/>
      <c r="L12" s="27">
        <f t="shared" si="0"/>
        <v>144000</v>
      </c>
      <c r="M12" s="27"/>
      <c r="N12" s="27"/>
      <c r="O12" s="27">
        <f t="shared" si="1"/>
        <v>-1000</v>
      </c>
      <c r="P12" s="27"/>
      <c r="Q12" s="24"/>
      <c r="R12" s="24"/>
      <c r="S12" s="24"/>
      <c r="T12" s="24"/>
      <c r="U12" s="24"/>
      <c r="V12" s="16"/>
      <c r="W12" s="17"/>
    </row>
    <row r="13" spans="1:25" ht="7.5" customHeight="1" x14ac:dyDescent="0.25">
      <c r="B13" s="15"/>
      <c r="C13" s="16"/>
      <c r="D13" s="16"/>
      <c r="E13" s="16"/>
      <c r="F13" s="16"/>
      <c r="G13" s="31"/>
      <c r="H13" s="31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7"/>
    </row>
    <row r="14" spans="1:25" x14ac:dyDescent="0.25">
      <c r="B14" s="15"/>
      <c r="C14" s="16" t="s">
        <v>9</v>
      </c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7"/>
    </row>
    <row r="15" spans="1:25" ht="7.5" customHeight="1" thickBot="1" x14ac:dyDescent="0.3">
      <c r="B15" s="18"/>
      <c r="C15" s="19"/>
      <c r="D15" s="19"/>
      <c r="E15" s="19"/>
      <c r="F15" s="19"/>
      <c r="G15" s="19"/>
      <c r="H15" s="19"/>
      <c r="I15" s="19"/>
      <c r="J15" s="19"/>
      <c r="K15" s="19"/>
      <c r="L15" s="19"/>
      <c r="M15" s="19"/>
      <c r="N15" s="19"/>
      <c r="O15" s="19"/>
      <c r="P15" s="19"/>
      <c r="Q15" s="19"/>
      <c r="R15" s="19"/>
      <c r="S15" s="19"/>
      <c r="T15" s="19"/>
      <c r="U15" s="19"/>
      <c r="V15" s="19"/>
      <c r="W15" s="20"/>
    </row>
    <row r="16" spans="1:25" ht="7.5" customHeight="1" thickBot="1" x14ac:dyDescent="0.3">
      <c r="L16" s="3"/>
      <c r="M16" s="36"/>
    </row>
    <row r="17" spans="2:23" ht="11.25" customHeight="1" x14ac:dyDescent="0.25">
      <c r="B17" s="4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6"/>
    </row>
    <row r="18" spans="2:23" x14ac:dyDescent="0.25">
      <c r="B18" s="7"/>
      <c r="C18" s="33" t="s">
        <v>15</v>
      </c>
      <c r="D18" s="22"/>
      <c r="E18" s="22"/>
      <c r="F18" s="22"/>
      <c r="G18" s="22"/>
      <c r="H18" s="22"/>
      <c r="I18" s="22"/>
      <c r="J18" s="33" t="s">
        <v>20</v>
      </c>
      <c r="K18" s="22"/>
      <c r="L18" s="22"/>
      <c r="M18" s="22"/>
      <c r="N18" s="22"/>
      <c r="O18" s="22"/>
      <c r="P18" s="22"/>
      <c r="Q18" s="33" t="s">
        <v>22</v>
      </c>
      <c r="R18" s="22"/>
      <c r="S18" s="22"/>
      <c r="T18" s="22"/>
      <c r="U18" s="22"/>
      <c r="V18" s="22"/>
      <c r="W18" s="8"/>
    </row>
    <row r="19" spans="2:23" x14ac:dyDescent="0.25">
      <c r="B19" s="7"/>
      <c r="C19" s="22"/>
      <c r="D19" s="34">
        <v>120000</v>
      </c>
      <c r="E19" s="30" t="s">
        <v>16</v>
      </c>
      <c r="F19" s="35">
        <v>1</v>
      </c>
      <c r="G19" s="32" t="s">
        <v>17</v>
      </c>
      <c r="H19" s="40">
        <f>120000*1</f>
        <v>120000</v>
      </c>
      <c r="I19" s="22"/>
      <c r="J19" s="22"/>
      <c r="K19" s="34">
        <v>120000</v>
      </c>
      <c r="L19" s="30" t="s">
        <v>16</v>
      </c>
      <c r="M19" s="35">
        <v>1</v>
      </c>
      <c r="N19" s="32" t="s">
        <v>17</v>
      </c>
      <c r="O19" s="34">
        <f>120000*1</f>
        <v>120000</v>
      </c>
      <c r="P19" s="22"/>
      <c r="Q19" s="22"/>
      <c r="R19" s="34">
        <v>120000</v>
      </c>
      <c r="S19" s="30" t="s">
        <v>16</v>
      </c>
      <c r="T19" s="35">
        <v>1</v>
      </c>
      <c r="U19" s="32" t="s">
        <v>17</v>
      </c>
      <c r="V19" s="34">
        <f>120000*1</f>
        <v>120000</v>
      </c>
      <c r="W19" s="8"/>
    </row>
    <row r="20" spans="2:23" x14ac:dyDescent="0.25">
      <c r="B20" s="7"/>
      <c r="C20" s="22"/>
      <c r="D20" s="29"/>
      <c r="E20" s="29"/>
      <c r="F20" s="28"/>
      <c r="G20" s="28"/>
      <c r="H20" s="29"/>
      <c r="I20" s="22"/>
      <c r="J20" s="22"/>
      <c r="K20" s="34">
        <f>10000-2500</f>
        <v>7500</v>
      </c>
      <c r="L20" s="30" t="s">
        <v>16</v>
      </c>
      <c r="M20" s="35">
        <v>1.05</v>
      </c>
      <c r="N20" s="32" t="s">
        <v>17</v>
      </c>
      <c r="O20" s="34">
        <f>K20*M20</f>
        <v>7875</v>
      </c>
      <c r="P20" s="22"/>
      <c r="Q20" s="22"/>
      <c r="R20" s="34">
        <f>10000-2500</f>
        <v>7500</v>
      </c>
      <c r="S20" s="30" t="s">
        <v>16</v>
      </c>
      <c r="T20" s="35">
        <v>1.05</v>
      </c>
      <c r="U20" s="32" t="s">
        <v>17</v>
      </c>
      <c r="V20" s="34">
        <f>R20*T20</f>
        <v>7875</v>
      </c>
      <c r="W20" s="8"/>
    </row>
    <row r="21" spans="2:23" x14ac:dyDescent="0.25">
      <c r="B21" s="7"/>
      <c r="C21" s="33" t="s">
        <v>18</v>
      </c>
      <c r="D21" s="22"/>
      <c r="E21" s="22"/>
      <c r="F21" s="22"/>
      <c r="G21" s="22"/>
      <c r="H21" s="22"/>
      <c r="I21" s="22"/>
      <c r="J21" s="22"/>
      <c r="K21" s="34">
        <v>12500</v>
      </c>
      <c r="L21" s="30" t="s">
        <v>16</v>
      </c>
      <c r="M21" s="35">
        <v>1.1000000000000001</v>
      </c>
      <c r="N21" s="32" t="s">
        <v>17</v>
      </c>
      <c r="O21" s="34">
        <f>K21*M21</f>
        <v>13750.000000000002</v>
      </c>
      <c r="P21" s="22"/>
      <c r="Q21" s="22"/>
      <c r="R21" s="34">
        <v>12500</v>
      </c>
      <c r="S21" s="30" t="s">
        <v>16</v>
      </c>
      <c r="T21" s="35">
        <v>1.1000000000000001</v>
      </c>
      <c r="U21" s="32" t="s">
        <v>17</v>
      </c>
      <c r="V21" s="34">
        <f>R21*T21</f>
        <v>13750.000000000002</v>
      </c>
      <c r="W21" s="8"/>
    </row>
    <row r="22" spans="2:23" x14ac:dyDescent="0.25">
      <c r="B22" s="7"/>
      <c r="C22" s="22"/>
      <c r="D22" s="34">
        <v>120000</v>
      </c>
      <c r="E22" s="30" t="s">
        <v>16</v>
      </c>
      <c r="F22" s="35">
        <v>1</v>
      </c>
      <c r="G22" s="32" t="s">
        <v>17</v>
      </c>
      <c r="H22" s="34">
        <f>120000*1</f>
        <v>120000</v>
      </c>
      <c r="I22" s="22"/>
      <c r="J22" s="22"/>
      <c r="K22" s="22"/>
      <c r="L22" s="22"/>
      <c r="M22" s="22"/>
      <c r="N22" s="22"/>
      <c r="O22" s="41">
        <f>SUM(O19:O21)</f>
        <v>141625</v>
      </c>
      <c r="P22" s="22"/>
      <c r="Q22" s="22"/>
      <c r="R22" s="34">
        <f>5000-1000</f>
        <v>4000</v>
      </c>
      <c r="S22" s="30" t="s">
        <v>16</v>
      </c>
      <c r="T22" s="35">
        <v>1.1200000000000001</v>
      </c>
      <c r="U22" s="32" t="s">
        <v>17</v>
      </c>
      <c r="V22" s="34">
        <f>R22*T22</f>
        <v>4480</v>
      </c>
      <c r="W22" s="8"/>
    </row>
    <row r="23" spans="2:23" x14ac:dyDescent="0.25">
      <c r="B23" s="7"/>
      <c r="C23" s="22"/>
      <c r="D23" s="34">
        <v>10000</v>
      </c>
      <c r="E23" s="30" t="s">
        <v>16</v>
      </c>
      <c r="F23" s="35">
        <v>1.05</v>
      </c>
      <c r="G23" s="32" t="s">
        <v>17</v>
      </c>
      <c r="H23" s="34">
        <f>D23*F23</f>
        <v>10500</v>
      </c>
      <c r="I23" s="22"/>
      <c r="J23" s="22"/>
      <c r="K23" s="22"/>
      <c r="L23" s="22"/>
      <c r="M23" s="22"/>
      <c r="N23" s="22"/>
      <c r="O23" s="22"/>
      <c r="P23" s="22"/>
      <c r="Q23" s="22"/>
      <c r="R23" s="22"/>
      <c r="S23" s="22"/>
      <c r="T23" s="22"/>
      <c r="U23" s="22"/>
      <c r="V23" s="40">
        <f>SUM(V19:V22)</f>
        <v>146105</v>
      </c>
      <c r="W23" s="8"/>
    </row>
    <row r="24" spans="2:23" x14ac:dyDescent="0.25">
      <c r="B24" s="7"/>
      <c r="C24" s="22"/>
      <c r="D24" s="29"/>
      <c r="E24" s="29"/>
      <c r="F24" s="28"/>
      <c r="G24" s="28"/>
      <c r="H24" s="40">
        <f>SUM(H22:H23)</f>
        <v>130500</v>
      </c>
      <c r="I24" s="22"/>
      <c r="J24" s="33" t="s">
        <v>21</v>
      </c>
      <c r="K24" s="22"/>
      <c r="L24" s="22"/>
      <c r="M24" s="22"/>
      <c r="N24" s="22"/>
      <c r="O24" s="22"/>
      <c r="P24" s="22"/>
      <c r="Q24" s="22"/>
      <c r="R24" s="22"/>
      <c r="S24" s="22"/>
      <c r="T24" s="22"/>
      <c r="U24" s="22"/>
      <c r="V24" s="22"/>
      <c r="W24" s="8"/>
    </row>
    <row r="25" spans="2:23" x14ac:dyDescent="0.25">
      <c r="B25" s="7"/>
      <c r="C25" s="22"/>
      <c r="D25" s="29"/>
      <c r="E25" s="29"/>
      <c r="F25" s="28"/>
      <c r="G25" s="28"/>
      <c r="H25" s="29"/>
      <c r="I25" s="22"/>
      <c r="J25" s="22"/>
      <c r="K25" s="34">
        <v>120000</v>
      </c>
      <c r="L25" s="30" t="s">
        <v>16</v>
      </c>
      <c r="M25" s="35">
        <v>1</v>
      </c>
      <c r="N25" s="32" t="s">
        <v>17</v>
      </c>
      <c r="O25" s="34">
        <f>120000*1</f>
        <v>120000</v>
      </c>
      <c r="P25" s="22"/>
      <c r="Q25" s="22"/>
      <c r="R25" s="22"/>
      <c r="S25" s="22"/>
      <c r="T25" s="22"/>
      <c r="U25" s="22"/>
      <c r="V25" s="22"/>
      <c r="W25" s="8"/>
    </row>
    <row r="26" spans="2:23" x14ac:dyDescent="0.25">
      <c r="B26" s="7"/>
      <c r="C26" s="33" t="s">
        <v>19</v>
      </c>
      <c r="D26" s="22"/>
      <c r="E26" s="22"/>
      <c r="F26" s="22"/>
      <c r="G26" s="22"/>
      <c r="H26" s="22"/>
      <c r="I26" s="22"/>
      <c r="J26" s="22"/>
      <c r="K26" s="34">
        <f>10000-2500</f>
        <v>7500</v>
      </c>
      <c r="L26" s="30" t="s">
        <v>16</v>
      </c>
      <c r="M26" s="35">
        <v>1.05</v>
      </c>
      <c r="N26" s="32" t="s">
        <v>17</v>
      </c>
      <c r="O26" s="34">
        <f>K26*M26</f>
        <v>7875</v>
      </c>
      <c r="P26" s="22"/>
      <c r="Q26" s="22"/>
      <c r="R26" s="22"/>
      <c r="S26" s="22"/>
      <c r="T26" s="22"/>
      <c r="U26" s="22"/>
      <c r="V26" s="22"/>
      <c r="W26" s="8"/>
    </row>
    <row r="27" spans="2:23" x14ac:dyDescent="0.25">
      <c r="B27" s="7"/>
      <c r="C27" s="22"/>
      <c r="D27" s="34">
        <v>120000</v>
      </c>
      <c r="E27" s="30" t="s">
        <v>16</v>
      </c>
      <c r="F27" s="35">
        <v>1</v>
      </c>
      <c r="G27" s="32" t="s">
        <v>17</v>
      </c>
      <c r="H27" s="34">
        <f>120000*1</f>
        <v>120000</v>
      </c>
      <c r="I27" s="22"/>
      <c r="J27" s="22"/>
      <c r="K27" s="34">
        <v>12500</v>
      </c>
      <c r="L27" s="30" t="s">
        <v>16</v>
      </c>
      <c r="M27" s="35">
        <v>1.1000000000000001</v>
      </c>
      <c r="N27" s="32" t="s">
        <v>17</v>
      </c>
      <c r="O27" s="34">
        <f>K27*M27</f>
        <v>13750.000000000002</v>
      </c>
      <c r="P27" s="22"/>
      <c r="Q27" s="22"/>
      <c r="R27" s="22"/>
      <c r="S27" s="22"/>
      <c r="T27" s="22"/>
      <c r="U27" s="22"/>
      <c r="V27" s="22"/>
      <c r="W27" s="8"/>
    </row>
    <row r="28" spans="2:23" x14ac:dyDescent="0.25">
      <c r="B28" s="7"/>
      <c r="C28" s="22"/>
      <c r="D28" s="34">
        <f>10000-2500</f>
        <v>7500</v>
      </c>
      <c r="E28" s="30" t="s">
        <v>16</v>
      </c>
      <c r="F28" s="35">
        <v>1.05</v>
      </c>
      <c r="G28" s="32" t="s">
        <v>17</v>
      </c>
      <c r="H28" s="34">
        <f>D28*F28</f>
        <v>7875</v>
      </c>
      <c r="I28" s="22"/>
      <c r="J28" s="22"/>
      <c r="K28" s="34">
        <v>5000</v>
      </c>
      <c r="L28" s="30" t="s">
        <v>16</v>
      </c>
      <c r="M28" s="35">
        <v>1.1200000000000001</v>
      </c>
      <c r="N28" s="32" t="s">
        <v>17</v>
      </c>
      <c r="O28" s="34">
        <f>K28*M28</f>
        <v>5600.0000000000009</v>
      </c>
      <c r="P28" s="22"/>
      <c r="Q28" s="22"/>
      <c r="R28" s="22"/>
      <c r="S28" s="22"/>
      <c r="T28" s="22"/>
      <c r="U28" s="22"/>
      <c r="V28" s="22"/>
      <c r="W28" s="8"/>
    </row>
    <row r="29" spans="2:23" x14ac:dyDescent="0.25">
      <c r="B29" s="7"/>
      <c r="C29" s="22"/>
      <c r="D29" s="29"/>
      <c r="E29" s="29"/>
      <c r="F29" s="28"/>
      <c r="G29" s="28"/>
      <c r="H29" s="40">
        <f>SUM(H27:H28)</f>
        <v>127875</v>
      </c>
      <c r="I29" s="22"/>
      <c r="J29" s="22"/>
      <c r="K29" s="22"/>
      <c r="L29" s="22"/>
      <c r="M29" s="22"/>
      <c r="N29" s="22"/>
      <c r="O29" s="41">
        <f>SUM(O25:O28)</f>
        <v>147225</v>
      </c>
      <c r="P29" s="22"/>
      <c r="Q29" s="22"/>
      <c r="R29" s="22"/>
      <c r="S29" s="22"/>
      <c r="T29" s="22"/>
      <c r="U29" s="22"/>
      <c r="V29" s="22"/>
      <c r="W29" s="8"/>
    </row>
    <row r="30" spans="2:23" ht="12" customHeight="1" thickBot="1" x14ac:dyDescent="0.3">
      <c r="B30" s="9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1"/>
    </row>
  </sheetData>
  <mergeCells count="35">
    <mergeCell ref="D7:F7"/>
    <mergeCell ref="G7:I7"/>
    <mergeCell ref="J7:K7"/>
    <mergeCell ref="L7:N7"/>
    <mergeCell ref="O7:P7"/>
    <mergeCell ref="G6:I6"/>
    <mergeCell ref="J6:K6"/>
    <mergeCell ref="L6:N6"/>
    <mergeCell ref="O6:P6"/>
    <mergeCell ref="G8:I8"/>
    <mergeCell ref="J8:K8"/>
    <mergeCell ref="L8:N8"/>
    <mergeCell ref="O8:P8"/>
    <mergeCell ref="G9:I9"/>
    <mergeCell ref="J9:K9"/>
    <mergeCell ref="L9:N9"/>
    <mergeCell ref="O9:P9"/>
    <mergeCell ref="G10:I10"/>
    <mergeCell ref="J10:K10"/>
    <mergeCell ref="L10:N10"/>
    <mergeCell ref="G13:H13"/>
    <mergeCell ref="D12:F12"/>
    <mergeCell ref="G12:I12"/>
    <mergeCell ref="J12:K12"/>
    <mergeCell ref="L12:N12"/>
    <mergeCell ref="O12:P12"/>
    <mergeCell ref="D11:F11"/>
    <mergeCell ref="G11:I11"/>
    <mergeCell ref="J11:K11"/>
    <mergeCell ref="L11:N11"/>
    <mergeCell ref="O11:P11"/>
    <mergeCell ref="D10:F10"/>
    <mergeCell ref="O10:P10"/>
    <mergeCell ref="D8:F8"/>
    <mergeCell ref="D9:F9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Dollar-Value LIFO</vt:lpstr>
      <vt:lpstr>Dollar-Value LIFO ANSWERS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P-kin</dc:creator>
  <cp:lastModifiedBy>P-kin</cp:lastModifiedBy>
  <dcterms:created xsi:type="dcterms:W3CDTF">2022-10-03T12:25:57Z</dcterms:created>
  <dcterms:modified xsi:type="dcterms:W3CDTF">2022-10-16T13:48:35Z</dcterms:modified>
</cp:coreProperties>
</file>